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Users\Maria Elena G\Desktop\CORVIVIENDA 2024\PLAN ANUAL DE INVERSIÓN 2024 NUEVO\MODIF PLAN ANUAL DE INVERS NOV\"/>
    </mc:Choice>
  </mc:AlternateContent>
  <xr:revisionPtr revIDLastSave="0" documentId="8_{30CBB26B-F0FA-49C1-98F2-B2D8650BD2A4}" xr6:coauthVersionLast="36" xr6:coauthVersionMax="36" xr10:uidLastSave="{00000000-0000-0000-0000-000000000000}"/>
  <bookViews>
    <workbookView xWindow="0" yWindow="0" windowWidth="15345" windowHeight="4470"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ESTRATÉGICO'!$A$1:$S$7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G22" i="6" l="1"/>
  <c r="AG26" i="6"/>
  <c r="R22" i="6"/>
  <c r="R14" i="6"/>
  <c r="AG14" i="6"/>
  <c r="R9" i="6"/>
  <c r="AG9" i="6"/>
  <c r="AC12" i="6" l="1"/>
  <c r="AC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570E6D8A-9413-45BF-AF0C-C656776C8B9D}">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 xml:space="preserve">PRODUCTO TANGIBLE DE LA ACTIVIDAD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86B295B5-747F-44E1-B984-D2234A60B015}">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Z8" authorId="1" shapeId="0" xr:uid="{8E398F8D-A793-4719-97AD-A0C63BD4DCF3}">
      <text>
        <r>
          <rPr>
            <sz val="9"/>
            <color indexed="81"/>
            <rFont val="Tahoma"/>
            <family val="2"/>
          </rPr>
          <t xml:space="preserve">VER ANEXO 1
</t>
        </r>
      </text>
    </comment>
    <comment ref="AA8" authorId="1" shapeId="0" xr:uid="{93F83470-8154-4421-A550-98DB5AB9DD09}">
      <text>
        <r>
          <rPr>
            <b/>
            <sz val="9"/>
            <color rgb="FF000000"/>
            <rFont val="Tahoma"/>
            <family val="2"/>
          </rPr>
          <t>VER ANEXO 1</t>
        </r>
        <r>
          <rPr>
            <sz val="9"/>
            <color rgb="FF000000"/>
            <rFont val="Tahoma"/>
            <family val="2"/>
          </rPr>
          <t xml:space="preserve">
</t>
        </r>
      </text>
    </comment>
  </commentList>
</comments>
</file>

<file path=xl/sharedStrings.xml><?xml version="1.0" encoding="utf-8"?>
<sst xmlns="http://schemas.openxmlformats.org/spreadsheetml/2006/main" count="613" uniqueCount="421">
  <si>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</si>
  <si>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</si>
  <si>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</si>
  <si>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</si>
  <si>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</si>
  <si>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</si>
  <si>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</si>
  <si>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</si>
  <si>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</si>
  <si>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</si>
  <si>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</si>
  <si>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</si>
  <si>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</si>
  <si>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</si>
  <si>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</si>
  <si>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</si>
  <si>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</si>
  <si>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</si>
  <si>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</si>
  <si>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</si>
  <si>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</si>
  <si>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</si>
  <si>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</si>
  <si>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</si>
  <si>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</si>
  <si>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</si>
  <si>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</si>
  <si>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</si>
  <si>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</si>
  <si>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</si>
  <si>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</si>
  <si>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</si>
  <si>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</si>
  <si>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</si>
  <si>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</si>
  <si>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</si>
  <si>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</si>
  <si>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</si>
  <si>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</si>
  <si>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</si>
  <si>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</si>
  <si>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</si>
  <si>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</si>
  <si>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</si>
  <si>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</si>
  <si>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</si>
  <si>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</si>
  <si>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</si>
  <si>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</si>
  <si>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</si>
  <si>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</si>
  <si>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</si>
  <si>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</si>
  <si>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</si>
  <si>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</si>
  <si>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</si>
  <si>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</si>
  <si>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</si>
  <si>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</si>
  <si>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</si>
  <si>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</si>
  <si>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</si>
  <si>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</si>
  <si>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</si>
  <si>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</si>
  <si>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</si>
  <si>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</si>
  <si>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</si>
  <si>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</si>
  <si>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</si>
  <si>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</si>
  <si>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</si>
  <si>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</si>
  <si>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</si>
  <si>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</si>
  <si>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</si>
  <si>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</si>
  <si>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</si>
  <si>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</si>
  <si>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</si>
  <si>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</si>
  <si>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</si>
  <si>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</si>
  <si>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</si>
  <si>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</si>
  <si>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</si>
  <si>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</si>
  <si>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</si>
  <si>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</si>
  <si>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</si>
  <si>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CIUDADANÍA</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</si>
  <si>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</si>
  <si>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</si>
  <si>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</si>
  <si>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</si>
  <si>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</si>
  <si>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</si>
  <si>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</si>
  <si>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</si>
  <si>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</si>
  <si>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</si>
  <si>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</si>
  <si>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</si>
  <si>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</si>
  <si>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</si>
  <si>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</si>
  <si>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</si>
  <si>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</si>
  <si>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</si>
  <si>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</si>
  <si>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</si>
  <si>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</si>
  <si>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</si>
  <si>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</si>
  <si>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</si>
  <si>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</si>
  <si>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</si>
  <si>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</si>
  <si>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</si>
  <si>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</si>
  <si>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</si>
  <si>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</si>
  <si>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</si>
  <si>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</si>
  <si>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</si>
  <si>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</si>
  <si>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</si>
  <si>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</si>
  <si>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</si>
  <si>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</si>
  <si>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</si>
  <si>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</si>
  <si>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</si>
  <si>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</si>
  <si>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</si>
  <si>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</si>
  <si>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</si>
  <si>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</si>
  <si>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</si>
  <si>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</si>
  <si>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</si>
  <si>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</si>
  <si>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</si>
  <si>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</si>
  <si>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</si>
  <si>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</si>
  <si>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</si>
  <si>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</si>
  <si>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</si>
  <si>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</si>
  <si>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</si>
  <si>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</si>
  <si>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</si>
  <si>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</si>
  <si>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</si>
  <si>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</si>
  <si>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</si>
  <si>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</si>
  <si>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</si>
  <si>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</si>
  <si>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</si>
  <si>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</si>
  <si>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</si>
  <si>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</si>
  <si>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</si>
  <si>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</si>
  <si>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</si>
  <si>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</si>
  <si>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</si>
  <si>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</si>
  <si>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</si>
  <si>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</si>
  <si>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</si>
  <si>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</si>
  <si>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</si>
  <si>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</si>
  <si>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</si>
  <si>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</si>
  <si>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</si>
  <si>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</si>
  <si>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</si>
  <si>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</si>
  <si>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</si>
  <si>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</si>
  <si>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</si>
  <si>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</si>
  <si>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</si>
  <si>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</si>
  <si>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</si>
  <si>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</si>
  <si>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</si>
  <si>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</si>
  <si>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</si>
  <si>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</si>
  <si>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</si>
  <si>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</si>
  <si>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</si>
  <si>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</si>
  <si>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</si>
  <si>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</si>
  <si>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</si>
  <si>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</si>
  <si>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</si>
  <si>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</si>
  <si>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</si>
  <si>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</si>
  <si>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</si>
  <si>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</si>
  <si>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</si>
  <si>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</si>
  <si>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</si>
  <si>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</si>
  <si>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</si>
  <si>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</si>
  <si>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</si>
  <si>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</si>
  <si>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</si>
  <si>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</si>
  <si>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</si>
  <si>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</si>
  <si>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</si>
  <si>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</si>
  <si>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</si>
  <si>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</si>
  <si>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</si>
  <si>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</si>
  <si>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</si>
  <si>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Vivienda Digna y Hábitat</t>
  </si>
  <si>
    <t>Vida Digna</t>
  </si>
  <si>
    <t>Reducir el déficit cuantitativo de vivienda a 6,45%</t>
  </si>
  <si>
    <t>UNIDOS POR UNA VIVIENDA PARA TI</t>
  </si>
  <si>
    <t>11. Ciudades y
comunidades
sostenibles
13. Acción climática
urgente</t>
  </si>
  <si>
    <t>Reducir el déficit
cualitativo de vivienda
a 22,66%</t>
  </si>
  <si>
    <t>MI CASA AVANZA</t>
  </si>
  <si>
    <t>ND</t>
  </si>
  <si>
    <t>MI CASA CON PROPIEDAD</t>
  </si>
  <si>
    <t>MI TERRITORIO EN ORDEN</t>
  </si>
  <si>
    <t>Número de predios legalizados o titulados</t>
  </si>
  <si>
    <t>Número de sistemas de información de vivienda actualizados</t>
  </si>
  <si>
    <t>Fondo de Vivienda de interés Social y Reforma Urbana Distrital - CORVIVIENDA</t>
  </si>
  <si>
    <t>Hogares beneficiados con
adquisición de vivienda</t>
  </si>
  <si>
    <t xml:space="preserve">Hogares beneficiados con mejoramiento de vivienda </t>
  </si>
  <si>
    <t>Número de Documentos
Técnicos de Soporte - DTS
para la legalización urbanística
elaborados</t>
  </si>
  <si>
    <t xml:space="preserve">Número de subsidios de vivienda nueva asignados </t>
  </si>
  <si>
    <t xml:space="preserve">Número de subsidios de mejoramiento de vivienda asignados </t>
  </si>
  <si>
    <t xml:space="preserve">Número de predios titulados </t>
  </si>
  <si>
    <t xml:space="preserve">Número de documentos elaborados </t>
  </si>
  <si>
    <t xml:space="preserve">Número de sistemas de información actualizados </t>
  </si>
  <si>
    <t>Déficit cuantitativo de vivienda: 26.804 hogares
Fuente: DANE, 2018</t>
  </si>
  <si>
    <t>Déficit cualitativo: 73.985 hogares
Fuente: DANE, 2018</t>
  </si>
  <si>
    <t>Déficit de legalización y/o titulación de predios: 11.639 hogares
Fuente: Corvivenda, 2023</t>
  </si>
  <si>
    <t>1 DTS elaborado a corte 2023
Fuente: Corvivienda, 2023</t>
  </si>
  <si>
    <t>1 sistema de información de vivienda creado a corte 2023
Fuente: Corvivienda, 2023</t>
  </si>
  <si>
    <t>Beneficiar a diez mil (10.000) hogares con subsidios familiares de adquisición de vivienda de interés social</t>
  </si>
  <si>
    <t>Beneficiar a doce mil setecientos cincuenta (12.750) hogares con subsidios familiares para mejoramiento de vivienda urbana</t>
  </si>
  <si>
    <t>Titular o legalizar cinco mil (5.000) predios</t>
  </si>
  <si>
    <t>Elaborar cinco (5)
Documentos Técnicos de Soporte para la solicitud de legalización de 100 hectáreas en los asentamientos humanos priorizados del Distrito</t>
  </si>
  <si>
    <t>Actualizar un (1) sistema de información de vivienda</t>
  </si>
  <si>
    <t>Hogares beneficiados con adquisición de vivienda </t>
  </si>
  <si>
    <t>Hogares beneficiados con mejoramiento de una vivienda  </t>
  </si>
  <si>
    <t>Asistencias técnicas y jurídicas realizadas</t>
  </si>
  <si>
    <t>Documentos de planeación elaborados</t>
  </si>
  <si>
    <t>Sistemas de información actualizados</t>
  </si>
  <si>
    <t xml:space="preserve">Fondo de Vivienda de interés Social y Reforma Urbana Distrital - CORVIVIENDA											</t>
  </si>
  <si>
    <t>Subsidio familiar de vivienda de interés social del Programa "Unidos Por Una Vivienda Para Ti" del Distrito de Cartagena de Indias</t>
  </si>
  <si>
    <t>Mejoramiento de viviendas para la población priorizada del Programa “Mi Casa Avanza” del Distrito de Cartagena de Indias</t>
  </si>
  <si>
    <t>Titulación de Predios para la población priorizada del Programa “Mi Casa con Propiedad” del Distrito de Cartagena de Indias</t>
  </si>
  <si>
    <t xml:space="preserve">Desarrollo del Programa "Mi Territorio en Orden" para el mejoramiento del hábitat en el Distrito de Cartagena de Indias </t>
  </si>
  <si>
    <t>Contribuir con la disminución del déficit cuantitativo de vivienda a través de la asignación de subsidios familiares de Vivienda de Interés Social para la adquisición de una vivienda nueva o usada en el Distrito de Cartagena de Indias.</t>
  </si>
  <si>
    <t>Contribuir a la disminución del déficit cualitativo de vivienda a través de la asignación de subsidios de mejoramiento de vivienda, destinados a superar una o varias de las carencias básicas de la unidad habitacional. Una parte de estos subsidios irá destinada a las comunidades y pueblos étnicos.</t>
  </si>
  <si>
    <t xml:space="preserve"> Disminuir el déficit de legalización y/o titulación de predios, mediante la obtención de títulos de propiedad en el Distrito de Cartagena de Indias.</t>
  </si>
  <si>
    <t>Elaborar estudios y documentos técnicos del sector vivienda que servirán como insumos fundamentales para la estructuración de planes y proyectos destinados al mejoramiento del hábitat y el ordenamiento del territorio en el Distrito de Cartagena.</t>
  </si>
  <si>
    <t>Asegurar que la oferta satisfaga la demanda de vivienda VIS y VIP de manera adecuada y asequible.</t>
  </si>
  <si>
    <t>Servicio de apoyo financiero para adquisición de vivienda</t>
  </si>
  <si>
    <t>Servicio de apoyo financiero para mejoramiento de vivienda</t>
  </si>
  <si>
    <t>Mejorar las condiciones de las viviendas de la población vulnerable del Distrito de Cartagena de Indias.</t>
  </si>
  <si>
    <t>Reducir el déficit de legalización y/o titulación de predios en el Distrito de Cartagena de Indias.</t>
  </si>
  <si>
    <t>Servicio de asistencia técnica y jurídica en saneamiento y titulación de predios</t>
  </si>
  <si>
    <t>Realizar solicitud de legalización urbanística de barrios informales.</t>
  </si>
  <si>
    <t>Actualizar sistemas de información con avance en tiempo real del sector vivienda.</t>
  </si>
  <si>
    <t>Documentos de planeación</t>
  </si>
  <si>
    <t xml:space="preserve"> Servicios de información actualizados</t>
  </si>
  <si>
    <t xml:space="preserve">Servicios profesionales y de apoyo a la gestión para la ejecución del Programa Unidos por una Vivienda para Ti </t>
  </si>
  <si>
    <t xml:space="preserve">Gestión integral de logística para el desarrollo de la oferta institucional del Programa Unidos por una Vivienda para Ti </t>
  </si>
  <si>
    <t xml:space="preserve">Desarrollo de ofertas institucionales para la asignación de subsidios familiares distritales de vivienda </t>
  </si>
  <si>
    <t xml:space="preserve">Subsidios distritales complementarios de vivienda </t>
  </si>
  <si>
    <t>ENERO 
2024</t>
  </si>
  <si>
    <t>DICIEMBRE 
2024</t>
  </si>
  <si>
    <t xml:space="preserve">UCG Urbanas
 1, 2, 3, 4, 5, 6, 7, 8, 9, 10, 11, 12, 13, 14 y 15 </t>
  </si>
  <si>
    <t>Verónica Garcia Nieves</t>
  </si>
  <si>
    <t>Insuficiencia de ingresos esperados durante la vigencia 2024- 2027</t>
  </si>
  <si>
    <t>Aumento del precio por metro cuadrado de la vivienda</t>
  </si>
  <si>
    <t xml:space="preserve">Retraso en la asignación de subsidios de vivienda nueva debido a la falta de cooperación de los actores involucrados. </t>
  </si>
  <si>
    <t>Cambio en la normatividad nacional para la asignación de subsidios de vivienda</t>
  </si>
  <si>
    <t>Hogares incapaces de alcanzar el cierre financiero para la adquisición de vivienda.</t>
  </si>
  <si>
    <t>Gestionar recursos distritales, nacionales e internacionales con empresas públicas y privadas para la asignación de subsidios de vivienda nueva.</t>
  </si>
  <si>
    <t>Promover la colaboración entre el sector público y privado para incrementar la oferta de viviendas asequibles</t>
  </si>
  <si>
    <t>Implementar procedimientos claros y facilitar la coordinación entre todos los actores involucrados para agilizar la asignación de subsidios de vivienda nueva y evitar retrasos.</t>
  </si>
  <si>
    <t>Diversificar fuentes de financiamiento y fortalecer alianzas estratégicas con el sector privado y organizaciones internacionales.</t>
  </si>
  <si>
    <t>Ampliar el valor del subsidio de vivienda nueva para la población en pobreza extrema</t>
  </si>
  <si>
    <t>SI</t>
  </si>
  <si>
    <t>Contratación de la prestación de servicios profesionales y de apoyo a la gestión para la administración del programa Vivienda Nueva</t>
  </si>
  <si>
    <t>MAYO 
2024</t>
  </si>
  <si>
    <t>Contratar la administración de recursos de inversión para la Oferta Institucional de Subsidios Distritales Complementarios de Vivienda en el marco del Programa Unidos Por Una Vivienda Para Ti, a través de encargo fiduciario</t>
  </si>
  <si>
    <t>AGOSTO 
2024</t>
  </si>
  <si>
    <t>APROPIACIÓN INICIAL
(DEC. 1702 18 DIC 2023)
(en pesos)</t>
  </si>
  <si>
    <t>1.2.1.0.00-001-ICLD</t>
  </si>
  <si>
    <t>INCORPORACIÓN / REDUCCIÓN
 PRESUPUESTO DE INVERSIÓN
(en pesos)</t>
  </si>
  <si>
    <t>1.2.2.0.00-039-ICDE
CORVIVIENDA 15% IPU</t>
  </si>
  <si>
    <t>1.3.3.2.00-93-039 RB IPU 15%  CORVIVIENDA ACUERDO 119 DE 2023</t>
  </si>
  <si>
    <t>2.3.4001.1400.2024130010012</t>
  </si>
  <si>
    <t xml:space="preserve"> APROPACIÓN DEFINITIVA POR PROYECTO</t>
  </si>
  <si>
    <t xml:space="preserve"> ARMONIZACIÓN PRESUPUESTAL
PREDIS
(DEC. 0962 27 JUN 2024)
(en pesos)</t>
  </si>
  <si>
    <t>Servicios profesionales y de apoyo a la gestión para la ejecución del Programa Mi Casa Avanza</t>
  </si>
  <si>
    <t>Gestión integral de logística y transporte terrestre para el desarrollo de la oferta institucional del Programa Mi Casa Avanza</t>
  </si>
  <si>
    <t>Diagnóstico, ejecución e interventoría de las obras de mejoramiento de vivienda por asignación de subsidios familiares</t>
  </si>
  <si>
    <t xml:space="preserve">Subsidios distritales de mejoramiento de vivienda </t>
  </si>
  <si>
    <t xml:space="preserve">UCG Urbanas
 1, 2, 3, 4, 5, 6, 7, 8, 9, 10, 11, 12, 13, 14 y 15 
UCG Rurales
 1, 2, 3, 4, 5, 6, 7, 8, 9, 10, 11, 12, 13, 14 y 15 </t>
  </si>
  <si>
    <t>Insuficiencia de ingresos esperados durante la vigencia 2024-2027</t>
  </si>
  <si>
    <t>Demoras en la asignación del subsidio de mejoramiento de vivienda debido a que los potenciales beneficiarios no entregan la documentación requerida a tiempo.</t>
  </si>
  <si>
    <t>Baja participación de empresas calificadas en licitaciones públicas</t>
  </si>
  <si>
    <t>Deficiencias en la calidad de los mejoramientos realizados.</t>
  </si>
  <si>
    <t>Incumplimiento de los tiempos estipulados para la ejecución de obras de mejoramiento</t>
  </si>
  <si>
    <t>Gestionar convenios de asociación con entidades publicas y privadas para la ejecución de proyectos de mejoramiento de vivienda conjuntos.</t>
  </si>
  <si>
    <t>Coordinación de las áreas involucradas para recolectar la documentación según los plazos establecidos.</t>
  </si>
  <si>
    <t>Seguimiento y verificación a las Actividades desarrolladas en las etapas precontractual y contractual</t>
  </si>
  <si>
    <t>Ejercer supervisión, interventoría y exigir garantías de desempeño y calidad por parte de los contratistas.</t>
  </si>
  <si>
    <t>Establecer un cronograma detallado con hitos específicos y realizar un seguimiento continuo del progreso del proyecto.</t>
  </si>
  <si>
    <t>Contratación de la prestación de servicios profesionales y de apoyo a la gestión para la administración del programa Mejoramiento de Vivienda</t>
  </si>
  <si>
    <t>ABRIL 
2024</t>
  </si>
  <si>
    <t>Contratar el mejoramiento de vivienda para familias asentadas en el Distrito de Cartagena de Indias</t>
  </si>
  <si>
    <t>Contratar la interventoria para los contratos de obra para mejoramiento de vivievienda a familias asentadas en el Distrito de Cartagena de Indias</t>
  </si>
  <si>
    <t>Aunar esfuerzos técnicos, administrativos y financieros para la ejecución de obras por asignación de subsidios de mejoramiento de vivienda en la modalidad de saneamiento básico a familias asentadas en el perímetro urbano del distrito de Cartagena de indias.</t>
  </si>
  <si>
    <t>JUNIO 
2024</t>
  </si>
  <si>
    <t>Aunar esfuerzos técnicos, administrativos y financieros para la realización de hasta ciento cincuenta (150) mejoramientos de vivienda en la modalidad de saneamiento básico, en la isla de barú, ubicada en la zona insular del distrito de Cartagena de indias en el marco del programa hogares saludables</t>
  </si>
  <si>
    <t>Aunar esfuerzos técnicos, administrativos y financieros para la realización de mejoramientos de vivienda en modalidad de vivienda prefabricada</t>
  </si>
  <si>
    <t>Aunar esfuerzos técnicos, administrativos y financieros para la ejecución de obras por asignación de subsidios de mejoramiento de vivienda en la modalidad de saneamiento básico a familias asentadas en el perímetro urbano del distrito de cartagena de indias.</t>
  </si>
  <si>
    <t>Contratar las obras de mantenimiento y/o adecuación y/o mejoramiento del parque San Felipe Neri, bien inmueble que se encuentra bajo el cuidado del Fondo de Vivienda de Interes Social y Reforma Urbana Distrital</t>
  </si>
  <si>
    <t>1.3.3.2.00-95-039 RB IPU 15%  CORVIVIENDA</t>
  </si>
  <si>
    <t>2.3.4001.1400.2024130010013</t>
  </si>
  <si>
    <t>Servicios profesionales y de apoyo a la gestión para la asistencia técnica y jurídica del Programa Mi Casa con Propiedad</t>
  </si>
  <si>
    <t>Gestión integral de logística y transporte terrestre para el desarrollo de la oferta institucional del Programa Mi Casa con Propiedad</t>
  </si>
  <si>
    <t>Cancelación de pagos de facturas por gastos notariales, oficina de registro de instrumentos públicos, gobernación, valorización e impuesto predial</t>
  </si>
  <si>
    <t xml:space="preserve">Predios titulados </t>
  </si>
  <si>
    <t>Jairo Beleño Bellio</t>
  </si>
  <si>
    <t xml:space="preserve">UCG Urbanas
 1, 2, 3, 4, 5, 6, 7, 8, 9, 10, 11, 12, 13, 
14 y 15 </t>
  </si>
  <si>
    <t>Retraso en el registro y entrega de títulos de propiedad radicados en la ORIP</t>
  </si>
  <si>
    <t>Modificación de la información verídica de los terrenos y perjuicio para las personas que poseen la propiedad de estos.</t>
  </si>
  <si>
    <t>Errores en los trámites de titulación de predios</t>
  </si>
  <si>
    <t>Surtir el convenio establecido entre Corvivienda y la ORIP para la agilización de trámites.</t>
  </si>
  <si>
    <t>Verificación y actualización de la información catastral, con la participación activa de los poseedores y una supervisión directa del trabajo en campo.</t>
  </si>
  <si>
    <t>Contratación de personal idóneo para los procedimientos.</t>
  </si>
  <si>
    <t>Contratación de la prestación de servicios profesionales y de apoyo a la gestión para la asistencia técnica y jurídica en el marco del proyecto de titulación y/o legalización de predios</t>
  </si>
  <si>
    <t>Aunar esfuerzos técnicos, administrativos y financieros para el acompañamiento, sensibilizacion y entrega de titulos de propiedad en el marco del proyecto "titulacion y/o legalizacion de predios para la poblacion beneficiada del programa "mi casa a lo legal" del fondo de vivienda de interes social y reforma urbana del distrito de cartagena".</t>
  </si>
  <si>
    <t>2.3.4001.1400.2024130010014</t>
  </si>
  <si>
    <t>Servicios profesionales y de apoyo a la gestión para la ejecución del Programa Mi Territorio en Orden - Legalización Urbanística de Barrios</t>
  </si>
  <si>
    <t>Gestión integral de logística y transporte terrestre para el desarrollo de la oferta institucional del Programa Mi Territorio en Orden</t>
  </si>
  <si>
    <t>Servicios profesionales y de apoyo a la gestión para la ejecución del Programa Mi Territorio en Orden - Observatorio de Vivienda</t>
  </si>
  <si>
    <t>Software de información a la medida de las necesidades de la entidad</t>
  </si>
  <si>
    <t xml:space="preserve">Documento Técnico de Soporte elaborado </t>
  </si>
  <si>
    <t>UCG Urbano
11</t>
  </si>
  <si>
    <t>Sistema de información del sector vivienda atualizado</t>
  </si>
  <si>
    <t>Cambios en la normatividad nacional y local en lo referente a estudios técnicos para el ordenamiento territorial</t>
  </si>
  <si>
    <t>Demoras de la Secretaría de Planeación Distrital en la priorización de barrios que han solicitado iniciación de proceso de Legalización Urbanística.</t>
  </si>
  <si>
    <t>NO logro de la firma del acta de conocimiento y aceptación del plano de loteo y del proceso de legalización al menos por el cincuenta y uno por ciento (51%) de los propietarios, poseedores u ocupantes de los predios o inmuebles incluidos en la legalización.</t>
  </si>
  <si>
    <t xml:space="preserve">Información primaria y secundaria suministrada y capturada deficientemente. </t>
  </si>
  <si>
    <t>Contratación de equipo técnico y jurídico no especializado.</t>
  </si>
  <si>
    <t>Dependencia del personal especializado</t>
  </si>
  <si>
    <t>Subsanación y aplicación de nueva normatividad.</t>
  </si>
  <si>
    <t>Coordinación de las áreas involucradas para priorizar los barrios no regularizados los plazos establecidos.</t>
  </si>
  <si>
    <t>Cumplir a cabalidad la metodología diseñada para cada uno de los despliegues territoriales programados, hacer las subsanaciones que haya lugar, e informar a la comunidad de los beneficios que trae la adopción de la legalización urbanística.</t>
  </si>
  <si>
    <t>Seguimiento y verificación de la correcta recolección de los datos con las áreas encargadas.</t>
  </si>
  <si>
    <t>Ejercer supervisión y verificación permanente de calidad del trabajo realizado por el personal a cargo de los DTS.</t>
  </si>
  <si>
    <t>Documentar exhaustivamente el sistema y capacitar a múltiples funcionarios.</t>
  </si>
  <si>
    <t>Contratación de la prestación de servicios profesionales y de apoyo a la gestión para la administración del programa Reforma Urbana para legalización urbanistica de barrios</t>
  </si>
  <si>
    <t>Contratación de la prestación de servicios profesionales y de apoyo a la gestión para la administración del programa de Reforma Urbana - Observatorio de Vivienda</t>
  </si>
  <si>
    <t>Contratar la realización de labores topograficas como insumo previo para el procedimiento de legalización urbanística de los sectores priorizados de la ciudad de Cartagena en el marco del programa "Mi territorio en orden"</t>
  </si>
  <si>
    <t>Contratación de la prestación de servicios profesionales y de apoyo a la gestión para la administración del programa "Mi territorio en orden"</t>
  </si>
  <si>
    <t>2.3.4001.1400.2024130010017</t>
  </si>
  <si>
    <t xml:space="preserve"> Direccionamiento Estratégico y Planeación </t>
  </si>
  <si>
    <t>Política de Planeación institucional
Política de Compras y Contratación Pública .</t>
  </si>
  <si>
    <t>Gestión de vivienda</t>
  </si>
  <si>
    <t>N/A</t>
  </si>
  <si>
    <t xml:space="preserve">Cooperar con la disminución del déficit cuantitativo de vivienda a través de la adquisición de una vivienda nueva en el Distrito de Cartagena a través de la asignación de Subsidios.
</t>
  </si>
  <si>
    <t>Disminuir el deficit cuantitativo de vivienda= No de subsidios adjudicados / No total del deficit cuantitativo habitacional de vivienda</t>
  </si>
  <si>
    <t>Disminuir el deficit cuantitativo de vivienda</t>
  </si>
  <si>
    <t>SEMESTRAL</t>
  </si>
  <si>
    <t>Efectividad</t>
  </si>
  <si>
    <t xml:space="preserve">Plan anual de inversión </t>
  </si>
  <si>
    <t>Gestión de mejoramiento de vivienda</t>
  </si>
  <si>
    <t>Contribuir a la disminución del déficit cualitativo de vivienda a través del mejoramiento de las condiciones de habitabilidad de los hogares del distrito de Cartagena con la prestación de servicios a nuestros grupos de valor en las modalidades de mejoramiento de vivienda que ofrece la entidad.</t>
  </si>
  <si>
    <t>Disminuir el deficit cuanlitativo de vivienda= No de viviendas mejoradas /No total del deficit cualitativo habitacional de vivienda</t>
  </si>
  <si>
    <t>Disminuir el deficit cualitativo de vivienda</t>
  </si>
  <si>
    <t>Posibilidad de pérdida Reputacional por fallas en informes de asignación de subsidios de vivienda de interés social y mejoramiento de vivienda debido a errores en la consolidación de la información</t>
  </si>
  <si>
    <t>El Director Técnico verifica la información de los informes que detallan la asignación de subsidios a través de la realimentación del informe consolidado a los coordinadores de cada proyecto
El Director Técnico asigna un funcionario para la consolidación y generaciión del informe de subsidios a través de cuadros de control con actualización mensual</t>
  </si>
  <si>
    <t>R1. Posibilidad de pérdida Económica y Reputacional por atrasos en el cronograma y sobrecostos debido a cambios naturales en el entorno global
R2. Posibilidad de pérdida Económica y Reputacional por incumplimiento de especificaciones de obra debido a inadecuada calidad de los materiales</t>
  </si>
  <si>
    <t>R1.
El Director Técnico identifica las posibles desviaciones que generan afectación a los precios a través de una proyección de los costos de la obra por el tiempo de duración.
El Director Técnico establece con claridad las condiciones de uso de los AUI en la obra a través de un documento que contemple dichas condiciones
El Director Técnico identifica los posibles eventos relacionados a sobrecostos a través de comités de seguimiento de obra semanal
R2. 
El Director Técnico verifica las especificaciones técnicas de la obra a través de una lista de chequeo que contemple lo requerido en el anexo técnico del contrato
El Director Técnico exige a la interventoría la identificación de la adecuada calidad de los materiales a través del cumplimiento de sus obligaciones contractuales
 Solicitar a la Direccion Administrativa la contratacion de transporte para la visistas de campo de supervisión a traves de Comunicación Oficial y/o proyecccion de Actividades</t>
  </si>
  <si>
    <t>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</si>
  <si>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Disminuir el déficit de legalización y/o titulación de predios a 43%</t>
  </si>
  <si>
    <t xml:space="preserve">Aumentar el número de solicitudes de legalización urbanística de barrios </t>
  </si>
  <si>
    <t xml:space="preserve">Actualizar en un 100% el sistema de información de vivienda </t>
  </si>
  <si>
    <t>02-01-01</t>
  </si>
  <si>
    <t>02-01-02</t>
  </si>
  <si>
    <t>02-01-03</t>
  </si>
  <si>
    <t>02-01-04</t>
  </si>
  <si>
    <t>Beneficiar a cuatrocientos (400) hogares con subsidios familiares de adquisición de vivienda de interés social</t>
  </si>
  <si>
    <t>Beneficiar a dos mil setecientos cincuenta mil (2.750) hogares con subsidios familiares para mejoramiento de vivienda urbana</t>
  </si>
  <si>
    <t>Titular o legalizar mil seicientos cincuenta mil (1.650) predios</t>
  </si>
  <si>
    <t>Elaborar 0,6
Documento Técnico de Soporte para la solicitud de legalización de hectáreas en el asentamiento humano priorizado del Distrito</t>
  </si>
  <si>
    <t xml:space="preserve">15 Servicios profesionales y de apoyo a la gestión para la ejecución del Programa Unidos por una Vivienda para Ti 
</t>
  </si>
  <si>
    <t xml:space="preserve">400 subsidios familiares distritales de vivienda asignados
</t>
  </si>
  <si>
    <t>1.3.3.2.00-93 -039 R.B.ICDE CORVIVIENDA15% IPU</t>
  </si>
  <si>
    <t xml:space="preserve">1.3.3.2.00-94 -039 RB IPU 15% CORVIVIENDA  </t>
  </si>
  <si>
    <t>30 servicios profesionales y de apoyo a la gestión para la ejecución del Programa Mi Casa Avanza</t>
  </si>
  <si>
    <t xml:space="preserve">Diagnóstico, ejecución e interventoría de las obras de mejoramiento de vivienda por asignación de 3.000 subsidios familiares
</t>
  </si>
  <si>
    <t>Jaime Roa Amador</t>
  </si>
  <si>
    <t>100 servicios profesionales y de apoyo a la gestión para la asistencia técnica y jurídica del Programa Mi Casa con Propiedad</t>
  </si>
  <si>
    <t>1 contrato de Gestión integral de logística y transporte terrestre para el desarrollo de la oferta institucional del Programa Mi Casa con Propiedad</t>
  </si>
  <si>
    <t>Cancelación de pagos de facturas por gastos notariales, oficina de registro de instrumentos públicos, gobernación, valorización e impuesto predial a través de la elaboración de 3 actos administrativos</t>
  </si>
  <si>
    <t>11 Servicios profesionales y de apoyo a la gestión para la ejecución del Programa Mi Territorio en Orden - Legalización Urbanística de Barrios</t>
  </si>
  <si>
    <t>11 servicios profesionales y de apoyo a la gestión para la ejecución del Programa Mi Territorio en Orden - Observatorio de Vivienda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</si>
</sst>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quot;$&quot;#,##0.00;[Red]\-&quot;$&quot;#,##0.00"/>
    <numFmt numFmtId="165" formatCode="dd/mm/yyyy;@"/>
    <numFmt numFmtId="166" formatCode="&quot;$&quot;#,##0"/>
    <numFmt numFmtId="167" formatCode="&quot;$&quot;#,##0.00"/>
    <numFmt numFmtId="168" formatCode="dd\-mm\-yy;@"/>
    <numFmt numFmtId="169" formatCode="#,##0.0"/>
  </numFmts>
  <fonts count="29">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b/>
      <sz val="11"/>
      <color theme="1"/>
      <name val="Aptos Narrow"/>
      <scheme val="minor"/>
    </font>
    <font>
      <sz val="11"/>
      <name val="Arial"/>
      <family val="2"/>
    </font>
    <font>
      <b/>
      <sz val="9"/>
      <color rgb="FF000000"/>
      <name val="Tahoma"/>
      <family val="2"/>
    </font>
    <font>
      <sz val="9"/>
      <color rgb="FF000000"/>
      <name val="Tahoma"/>
      <family val="2"/>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7FFEB"/>
        <bgColor indexed="64"/>
      </patternFill>
    </fill>
    <fill>
      <patternFill patternType="solid">
        <fgColor rgb="FFEAF1F8"/>
        <bgColor indexed="64"/>
      </patternFill>
    </fill>
    <fill>
      <patternFill patternType="solid">
        <fgColor rgb="FFF7FFF4"/>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s>
  <cellStyleXfs count="8">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9" fontId="1" fillId="0" borderId="0" applyFont="0" applyFill="0" applyBorder="0" applyAlignment="0" applyProtection="0"/>
  </cellStyleXfs>
  <cellXfs count="292">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6"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0" fillId="0" borderId="0" xfId="0" applyAlignment="1">
      <alignment horizont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1" fillId="2" borderId="1" xfId="1" applyFont="1" applyFill="1" applyBorder="1" applyAlignment="1">
      <alignment horizontal="left" vertical="center"/>
    </xf>
    <xf numFmtId="0" fontId="22" fillId="5" borderId="9"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xf numFmtId="0" fontId="24" fillId="0" borderId="1" xfId="1" applyFont="1" applyBorder="1" applyAlignment="1">
      <alignment horizontal="center" wrapText="1"/>
    </xf>
    <xf numFmtId="0" fontId="22" fillId="5" borderId="1" xfId="1" applyFont="1" applyFill="1" applyBorder="1" applyAlignment="1">
      <alignment horizontal="center" vertical="center"/>
    </xf>
    <xf numFmtId="0" fontId="22" fillId="5" borderId="1" xfId="1" applyFont="1" applyFill="1" applyBorder="1" applyAlignment="1">
      <alignment vertical="center"/>
    </xf>
    <xf numFmtId="0" fontId="7" fillId="2" borderId="1" xfId="0" applyFont="1" applyFill="1" applyBorder="1" applyAlignment="1">
      <alignment horizontal="center" vertical="center" wrapText="1"/>
    </xf>
    <xf numFmtId="1" fontId="7" fillId="2" borderId="18" xfId="0" applyNumberFormat="1" applyFont="1" applyFill="1" applyBorder="1" applyAlignment="1">
      <alignment horizontal="center" vertical="center"/>
    </xf>
    <xf numFmtId="1" fontId="7" fillId="2" borderId="1" xfId="0" applyNumberFormat="1" applyFont="1" applyFill="1" applyBorder="1" applyAlignment="1">
      <alignment horizontal="center" vertical="center"/>
    </xf>
    <xf numFmtId="0" fontId="26" fillId="2" borderId="1" xfId="0" applyFont="1" applyFill="1" applyBorder="1" applyAlignment="1">
      <alignment horizontal="center" vertical="center" wrapText="1"/>
    </xf>
    <xf numFmtId="10" fontId="7" fillId="2" borderId="1" xfId="7"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19" xfId="0" applyFont="1" applyBorder="1" applyAlignment="1">
      <alignment horizontal="center" vertical="center"/>
    </xf>
    <xf numFmtId="0" fontId="7" fillId="0" borderId="1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9" xfId="0" applyFont="1" applyBorder="1" applyAlignment="1">
      <alignment horizontal="justify" vertical="center" wrapText="1"/>
    </xf>
    <xf numFmtId="0" fontId="7" fillId="0" borderId="1" xfId="0" applyFont="1" applyBorder="1" applyAlignment="1">
      <alignment horizontal="center" vertical="center"/>
    </xf>
    <xf numFmtId="166" fontId="7" fillId="0" borderId="19" xfId="0" applyNumberFormat="1" applyFont="1" applyBorder="1" applyAlignment="1">
      <alignment horizontal="center" vertical="center"/>
    </xf>
    <xf numFmtId="166" fontId="7" fillId="0" borderId="1" xfId="0" applyNumberFormat="1" applyFont="1" applyBorder="1" applyAlignment="1">
      <alignment horizontal="center" vertical="center"/>
    </xf>
    <xf numFmtId="0" fontId="7" fillId="0" borderId="1" xfId="0" applyFont="1" applyBorder="1" applyAlignment="1">
      <alignment vertical="center" wrapText="1"/>
    </xf>
    <xf numFmtId="0" fontId="6" fillId="2" borderId="22"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7" borderId="22"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7" xfId="0" applyFont="1" applyBorder="1" applyAlignment="1">
      <alignment horizontal="justify" vertical="center" wrapText="1"/>
    </xf>
    <xf numFmtId="0" fontId="7" fillId="0" borderId="24"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0" xfId="0" applyFont="1" applyAlignment="1">
      <alignment horizontal="justify" vertical="center" wrapText="1"/>
    </xf>
    <xf numFmtId="0" fontId="26" fillId="2" borderId="30" xfId="0" applyFont="1" applyFill="1" applyBorder="1" applyAlignment="1">
      <alignment horizontal="center" vertical="center" wrapText="1"/>
    </xf>
    <xf numFmtId="0" fontId="7" fillId="0" borderId="30" xfId="0" applyFont="1" applyBorder="1" applyAlignment="1">
      <alignment horizontal="justify" vertical="center" wrapText="1"/>
    </xf>
    <xf numFmtId="0" fontId="14" fillId="2" borderId="22" xfId="0" applyFont="1" applyFill="1" applyBorder="1" applyAlignment="1">
      <alignment vertical="center" wrapText="1"/>
    </xf>
    <xf numFmtId="0" fontId="26" fillId="2" borderId="7" xfId="0" applyFont="1" applyFill="1" applyBorder="1" applyAlignment="1">
      <alignment horizontal="center" vertical="center" wrapText="1"/>
    </xf>
    <xf numFmtId="0" fontId="7" fillId="0" borderId="7" xfId="0" applyFont="1" applyBorder="1" applyAlignment="1">
      <alignment vertical="top" wrapText="1"/>
    </xf>
    <xf numFmtId="166" fontId="7" fillId="0" borderId="7" xfId="0" applyNumberFormat="1" applyFont="1" applyBorder="1" applyAlignment="1">
      <alignment horizontal="center" vertical="center"/>
    </xf>
    <xf numFmtId="0" fontId="5" fillId="7" borderId="22"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5" fillId="8" borderId="22"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19" xfId="0" applyFont="1" applyBorder="1" applyAlignment="1">
      <alignment vertical="center" wrapText="1"/>
    </xf>
    <xf numFmtId="0" fontId="6" fillId="9" borderId="22" xfId="0" applyFont="1" applyFill="1" applyBorder="1" applyAlignment="1">
      <alignment horizontal="center" vertical="center" wrapText="1"/>
    </xf>
    <xf numFmtId="0" fontId="5" fillId="2" borderId="22" xfId="1" applyFont="1" applyFill="1" applyBorder="1" applyAlignment="1">
      <alignment horizontal="left" vertical="center"/>
    </xf>
    <xf numFmtId="49" fontId="7" fillId="2" borderId="1" xfId="0" applyNumberFormat="1" applyFont="1" applyFill="1" applyBorder="1" applyAlignment="1">
      <alignment horizontal="center" vertical="center"/>
    </xf>
    <xf numFmtId="0" fontId="7" fillId="0" borderId="30" xfId="0" applyFont="1" applyBorder="1" applyAlignment="1">
      <alignment horizontal="center" vertical="center" wrapText="1"/>
    </xf>
    <xf numFmtId="0" fontId="7" fillId="0" borderId="21" xfId="0" applyFont="1" applyBorder="1" applyAlignment="1">
      <alignment horizontal="center" vertical="center" wrapText="1"/>
    </xf>
    <xf numFmtId="166" fontId="7" fillId="0" borderId="21" xfId="0" applyNumberFormat="1" applyFont="1" applyBorder="1" applyAlignment="1">
      <alignment horizontal="center" vertical="center"/>
    </xf>
    <xf numFmtId="166" fontId="7" fillId="0" borderId="30" xfId="0" applyNumberFormat="1" applyFont="1" applyBorder="1" applyAlignment="1">
      <alignment horizontal="center" vertical="center"/>
    </xf>
    <xf numFmtId="169" fontId="7"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0" fontId="7" fillId="0" borderId="29" xfId="0" applyFont="1" applyBorder="1" applyAlignment="1">
      <alignment vertical="center" wrapText="1"/>
    </xf>
    <xf numFmtId="3" fontId="7" fillId="0" borderId="7" xfId="0" applyNumberFormat="1" applyFont="1" applyBorder="1" applyAlignment="1">
      <alignment horizontal="center" vertical="center" wrapText="1"/>
    </xf>
    <xf numFmtId="0" fontId="16"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6" fillId="2" borderId="1" xfId="0" applyFont="1" applyFill="1" applyBorder="1" applyAlignment="1">
      <alignment horizontal="left" vertic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1"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3" xfId="0" applyFont="1" applyBorder="1" applyAlignment="1">
      <alignment horizontal="center"/>
    </xf>
    <xf numFmtId="0" fontId="4" fillId="3" borderId="1" xfId="0" applyFont="1" applyFill="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0" fillId="2" borderId="1" xfId="0" applyFont="1" applyFill="1" applyBorder="1" applyAlignment="1">
      <alignment horizontal="center"/>
    </xf>
    <xf numFmtId="0" fontId="21" fillId="2" borderId="1" xfId="0" applyFont="1" applyFill="1" applyBorder="1" applyAlignment="1">
      <alignment horizontal="center" vertical="center" wrapText="1"/>
    </xf>
    <xf numFmtId="0" fontId="25" fillId="2" borderId="2" xfId="0" applyFont="1" applyFill="1" applyBorder="1" applyAlignment="1">
      <alignment horizontal="left" vertical="center"/>
    </xf>
    <xf numFmtId="0" fontId="25" fillId="2" borderId="3" xfId="0" applyFont="1" applyFill="1" applyBorder="1" applyAlignment="1">
      <alignment horizontal="left"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2" borderId="13" xfId="0" applyFont="1" applyFill="1" applyBorder="1" applyAlignment="1">
      <alignment horizontal="center"/>
    </xf>
    <xf numFmtId="0" fontId="20" fillId="2" borderId="15" xfId="0" applyFont="1" applyFill="1" applyBorder="1" applyAlignment="1">
      <alignment horizont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21" fillId="2" borderId="22" xfId="0" applyFont="1" applyFill="1" applyBorder="1" applyAlignment="1">
      <alignment horizontal="center" vertical="center" wrapText="1"/>
    </xf>
    <xf numFmtId="0" fontId="5" fillId="8" borderId="22" xfId="0" applyFont="1" applyFill="1" applyBorder="1" applyAlignment="1">
      <alignment horizontal="center" vertical="center" wrapText="1"/>
    </xf>
    <xf numFmtId="0" fontId="5" fillId="2" borderId="22" xfId="0" applyFont="1" applyFill="1" applyBorder="1" applyAlignment="1">
      <alignment horizontal="center" vertical="center"/>
    </xf>
    <xf numFmtId="0" fontId="5" fillId="7" borderId="22" xfId="0" applyFont="1" applyFill="1" applyBorder="1" applyAlignment="1">
      <alignment horizontal="center" vertical="center"/>
    </xf>
    <xf numFmtId="0" fontId="2" fillId="2" borderId="22" xfId="0" applyFont="1" applyFill="1" applyBorder="1" applyAlignment="1">
      <alignment horizontal="center" vertical="center" wrapText="1"/>
    </xf>
    <xf numFmtId="165" fontId="7" fillId="0" borderId="24" xfId="0" applyNumberFormat="1" applyFont="1" applyBorder="1" applyAlignment="1">
      <alignment horizontal="center" vertical="center" wrapText="1"/>
    </xf>
    <xf numFmtId="165" fontId="7" fillId="0" borderId="21" xfId="0" applyNumberFormat="1" applyFont="1" applyBorder="1" applyAlignment="1">
      <alignment horizontal="center" vertical="center" wrapText="1"/>
    </xf>
    <xf numFmtId="165" fontId="7" fillId="0" borderId="29" xfId="0" applyNumberFormat="1" applyFont="1" applyBorder="1" applyAlignment="1">
      <alignment horizontal="center" vertical="center" wrapText="1"/>
    </xf>
    <xf numFmtId="0" fontId="7" fillId="0" borderId="24" xfId="0" applyFont="1" applyBorder="1" applyAlignment="1">
      <alignment horizontal="center" vertical="center"/>
    </xf>
    <xf numFmtId="0" fontId="7" fillId="0" borderId="21" xfId="0" applyFont="1" applyBorder="1" applyAlignment="1">
      <alignment horizontal="center" vertical="center"/>
    </xf>
    <xf numFmtId="0" fontId="7" fillId="0" borderId="29" xfId="0" applyFont="1" applyBorder="1" applyAlignment="1">
      <alignment horizontal="center" vertical="center"/>
    </xf>
    <xf numFmtId="3" fontId="7" fillId="0" borderId="24" xfId="0" applyNumberFormat="1" applyFont="1" applyBorder="1" applyAlignment="1">
      <alignment horizontal="center" vertical="center"/>
    </xf>
    <xf numFmtId="3" fontId="7" fillId="0" borderId="21" xfId="0" applyNumberFormat="1" applyFont="1" applyBorder="1" applyAlignment="1">
      <alignment horizontal="center" vertical="center"/>
    </xf>
    <xf numFmtId="3" fontId="7" fillId="0" borderId="29" xfId="0" applyNumberFormat="1" applyFont="1" applyBorder="1" applyAlignment="1">
      <alignment horizontal="center" vertical="center"/>
    </xf>
    <xf numFmtId="0" fontId="7" fillId="0" borderId="2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9" xfId="0" applyFont="1" applyBorder="1" applyAlignment="1">
      <alignment horizontal="center" vertical="center" wrapText="1"/>
    </xf>
    <xf numFmtId="0" fontId="26" fillId="2" borderId="24"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24"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20" xfId="0" applyFont="1" applyBorder="1" applyAlignment="1">
      <alignment horizontal="justify" vertical="center" wrapText="1"/>
    </xf>
    <xf numFmtId="0" fontId="7" fillId="0" borderId="19" xfId="0" applyFont="1" applyBorder="1" applyAlignment="1">
      <alignment horizontal="justify" vertical="center" wrapText="1"/>
    </xf>
    <xf numFmtId="0" fontId="7" fillId="0" borderId="29" xfId="0" applyFont="1" applyBorder="1" applyAlignment="1">
      <alignment horizontal="justify" vertical="center" wrapText="1"/>
    </xf>
    <xf numFmtId="0" fontId="7" fillId="2" borderId="2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9" xfId="0" applyFont="1" applyFill="1" applyBorder="1" applyAlignment="1">
      <alignment horizontal="center" vertical="center" wrapText="1"/>
    </xf>
    <xf numFmtId="168" fontId="7" fillId="2" borderId="24" xfId="0" applyNumberFormat="1" applyFont="1" applyFill="1" applyBorder="1" applyAlignment="1">
      <alignment horizontal="center" vertical="center"/>
    </xf>
    <xf numFmtId="168" fontId="7" fillId="2" borderId="21" xfId="0" applyNumberFormat="1" applyFont="1" applyFill="1" applyBorder="1" applyAlignment="1">
      <alignment horizontal="center" vertical="center"/>
    </xf>
    <xf numFmtId="168" fontId="7" fillId="2" borderId="29" xfId="0" applyNumberFormat="1"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29" xfId="0" applyFont="1" applyFill="1" applyBorder="1" applyAlignment="1">
      <alignment horizontal="center" vertical="center" wrapText="1"/>
    </xf>
    <xf numFmtId="0" fontId="7" fillId="0" borderId="25" xfId="0" applyFont="1" applyBorder="1" applyAlignment="1">
      <alignment horizontal="center" vertical="center"/>
    </xf>
    <xf numFmtId="0" fontId="7" fillId="0" borderId="27" xfId="0" applyFont="1" applyBorder="1" applyAlignment="1">
      <alignment horizontal="center" vertical="center"/>
    </xf>
    <xf numFmtId="0" fontId="7" fillId="0" borderId="31" xfId="0" applyFont="1" applyBorder="1" applyAlignment="1">
      <alignment horizontal="center" vertical="center"/>
    </xf>
    <xf numFmtId="0" fontId="7" fillId="0" borderId="19" xfId="0" applyFont="1" applyBorder="1" applyAlignment="1">
      <alignment horizontal="center" vertical="center" wrapText="1"/>
    </xf>
    <xf numFmtId="167" fontId="7" fillId="0" borderId="7" xfId="0" applyNumberFormat="1" applyFont="1" applyBorder="1" applyAlignment="1">
      <alignment horizontal="center" vertical="center"/>
    </xf>
    <xf numFmtId="167" fontId="7" fillId="0" borderId="1" xfId="0" applyNumberFormat="1" applyFont="1" applyBorder="1" applyAlignment="1">
      <alignment horizontal="center" vertical="center"/>
    </xf>
    <xf numFmtId="167" fontId="7" fillId="0" borderId="19" xfId="0" applyNumberFormat="1" applyFont="1" applyBorder="1" applyAlignment="1">
      <alignment horizontal="center" vertical="center"/>
    </xf>
    <xf numFmtId="167" fontId="7" fillId="0" borderId="29" xfId="0" applyNumberFormat="1" applyFont="1" applyBorder="1" applyAlignment="1">
      <alignment horizontal="center" vertical="center"/>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167" fontId="7" fillId="9" borderId="7" xfId="0" applyNumberFormat="1" applyFont="1" applyFill="1" applyBorder="1" applyAlignment="1">
      <alignment horizontal="center" vertical="center"/>
    </xf>
    <xf numFmtId="167" fontId="7" fillId="9" borderId="1" xfId="0" applyNumberFormat="1" applyFont="1" applyFill="1" applyBorder="1" applyAlignment="1">
      <alignment horizontal="center" vertical="center"/>
    </xf>
    <xf numFmtId="0" fontId="7" fillId="9" borderId="7" xfId="0" applyFont="1" applyFill="1" applyBorder="1" applyAlignment="1">
      <alignment horizontal="center" vertical="center" wrapText="1"/>
    </xf>
    <xf numFmtId="0" fontId="7" fillId="9" borderId="1" xfId="0" applyFont="1" applyFill="1" applyBorder="1" applyAlignment="1">
      <alignment horizontal="center" vertical="center" wrapText="1"/>
    </xf>
    <xf numFmtId="167" fontId="7" fillId="9" borderId="19" xfId="0" applyNumberFormat="1" applyFont="1" applyFill="1" applyBorder="1" applyAlignment="1">
      <alignment horizontal="center" vertical="center"/>
    </xf>
    <xf numFmtId="167" fontId="7" fillId="9" borderId="29" xfId="0" applyNumberFormat="1" applyFont="1" applyFill="1" applyBorder="1" applyAlignment="1">
      <alignment horizontal="center" vertical="center"/>
    </xf>
    <xf numFmtId="0" fontId="7" fillId="9" borderId="19" xfId="0" applyFont="1" applyFill="1" applyBorder="1" applyAlignment="1">
      <alignment horizontal="center" vertical="center" wrapText="1"/>
    </xf>
    <xf numFmtId="0" fontId="7" fillId="9" borderId="29" xfId="0" applyFont="1" applyFill="1" applyBorder="1" applyAlignment="1">
      <alignment horizontal="center" vertical="center" wrapText="1"/>
    </xf>
    <xf numFmtId="167" fontId="7" fillId="0" borderId="24" xfId="0" applyNumberFormat="1" applyFont="1" applyBorder="1" applyAlignment="1">
      <alignment horizontal="center" vertical="center"/>
    </xf>
    <xf numFmtId="167" fontId="7" fillId="0" borderId="21" xfId="0" applyNumberFormat="1" applyFont="1" applyBorder="1" applyAlignment="1">
      <alignment horizontal="center" vertical="center"/>
    </xf>
    <xf numFmtId="166" fontId="7" fillId="0" borderId="20" xfId="0" applyNumberFormat="1" applyFont="1" applyBorder="1" applyAlignment="1">
      <alignment horizontal="center" vertical="center"/>
    </xf>
    <xf numFmtId="166" fontId="7" fillId="0" borderId="1" xfId="0" applyNumberFormat="1" applyFont="1" applyBorder="1" applyAlignment="1">
      <alignment horizontal="center" vertical="center"/>
    </xf>
    <xf numFmtId="0" fontId="7" fillId="0" borderId="20" xfId="0" applyFont="1" applyBorder="1" applyAlignment="1">
      <alignment horizontal="center" vertical="center" wrapText="1"/>
    </xf>
    <xf numFmtId="0" fontId="4" fillId="2" borderId="22" xfId="0" applyFont="1" applyFill="1" applyBorder="1" applyAlignment="1">
      <alignment horizontal="center" vertical="center" wrapText="1"/>
    </xf>
    <xf numFmtId="0" fontId="19" fillId="2" borderId="22" xfId="0" applyFont="1" applyFill="1" applyBorder="1" applyAlignment="1">
      <alignment horizontal="left" vertical="center" wrapText="1"/>
    </xf>
    <xf numFmtId="3" fontId="7" fillId="0" borderId="7" xfId="0" applyNumberFormat="1" applyFont="1" applyBorder="1" applyAlignment="1">
      <alignment horizontal="center" vertical="center"/>
    </xf>
    <xf numFmtId="3" fontId="7" fillId="0" borderId="1" xfId="0" applyNumberFormat="1" applyFont="1" applyBorder="1" applyAlignment="1">
      <alignment horizontal="center" vertical="center"/>
    </xf>
    <xf numFmtId="3" fontId="7" fillId="0" borderId="19" xfId="0" applyNumberFormat="1"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166" fontId="7" fillId="0" borderId="24" xfId="0" applyNumberFormat="1" applyFont="1" applyBorder="1" applyAlignment="1">
      <alignment horizontal="center" vertical="center"/>
    </xf>
    <xf numFmtId="166" fontId="7" fillId="0" borderId="21" xfId="0" applyNumberFormat="1" applyFont="1" applyBorder="1" applyAlignment="1">
      <alignment horizontal="center" vertical="center"/>
    </xf>
    <xf numFmtId="168" fontId="7" fillId="2" borderId="7" xfId="0" applyNumberFormat="1" applyFont="1" applyFill="1" applyBorder="1" applyAlignment="1">
      <alignment horizontal="center" vertical="center"/>
    </xf>
    <xf numFmtId="168" fontId="7" fillId="2" borderId="1" xfId="0" applyNumberFormat="1" applyFont="1" applyFill="1" applyBorder="1" applyAlignment="1">
      <alignment horizontal="center" vertical="center"/>
    </xf>
    <xf numFmtId="168" fontId="7" fillId="2" borderId="19" xfId="0" applyNumberFormat="1" applyFont="1" applyFill="1" applyBorder="1" applyAlignment="1">
      <alignment horizontal="center" vertical="center"/>
    </xf>
    <xf numFmtId="1" fontId="7" fillId="2" borderId="24" xfId="0" applyNumberFormat="1" applyFont="1" applyFill="1" applyBorder="1" applyAlignment="1">
      <alignment horizontal="center" vertical="center"/>
    </xf>
    <xf numFmtId="1" fontId="7" fillId="2" borderId="21" xfId="0" applyNumberFormat="1" applyFont="1" applyFill="1" applyBorder="1" applyAlignment="1">
      <alignment horizontal="center" vertical="center"/>
    </xf>
    <xf numFmtId="1" fontId="7" fillId="2" borderId="29" xfId="0" applyNumberFormat="1"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0" xfId="0" applyFont="1" applyFill="1" applyBorder="1" applyAlignment="1">
      <alignment horizontal="center" vertical="center" wrapText="1"/>
    </xf>
    <xf numFmtId="168" fontId="7" fillId="2" borderId="30" xfId="0" applyNumberFormat="1"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30" xfId="0" applyFont="1" applyFill="1" applyBorder="1" applyAlignment="1">
      <alignment horizontal="center" vertical="center" wrapText="1"/>
    </xf>
    <xf numFmtId="9" fontId="16" fillId="0" borderId="7" xfId="0" applyNumberFormat="1" applyFont="1" applyBorder="1" applyAlignment="1">
      <alignment horizontal="center" vertical="center"/>
    </xf>
    <xf numFmtId="9" fontId="16" fillId="0" borderId="1" xfId="0" applyNumberFormat="1" applyFont="1" applyBorder="1" applyAlignment="1">
      <alignment horizontal="center" vertical="center"/>
    </xf>
    <xf numFmtId="9" fontId="16" fillId="0" borderId="30" xfId="0" applyNumberFormat="1" applyFont="1" applyBorder="1" applyAlignment="1">
      <alignment horizontal="center" vertical="center"/>
    </xf>
    <xf numFmtId="0" fontId="7" fillId="0" borderId="1" xfId="0" applyFont="1" applyBorder="1" applyAlignment="1">
      <alignment horizontal="justify" vertical="center" wrapText="1"/>
    </xf>
    <xf numFmtId="166" fontId="7" fillId="0" borderId="19" xfId="0" applyNumberFormat="1" applyFont="1" applyBorder="1" applyAlignment="1">
      <alignment horizontal="center" vertical="center"/>
    </xf>
    <xf numFmtId="166" fontId="7" fillId="0" borderId="29" xfId="0" applyNumberFormat="1" applyFont="1" applyBorder="1" applyAlignment="1">
      <alignment horizontal="center" vertical="center"/>
    </xf>
    <xf numFmtId="3" fontId="7" fillId="0" borderId="24" xfId="0" applyNumberFormat="1" applyFont="1" applyBorder="1" applyAlignment="1">
      <alignment horizontal="center" vertical="center" wrapText="1"/>
    </xf>
    <xf numFmtId="3" fontId="7" fillId="0" borderId="20" xfId="0" applyNumberFormat="1" applyFont="1" applyBorder="1" applyAlignment="1">
      <alignment horizontal="center" vertical="center"/>
    </xf>
    <xf numFmtId="3" fontId="7" fillId="0" borderId="21" xfId="0" applyNumberFormat="1" applyFont="1" applyBorder="1" applyAlignment="1">
      <alignment horizontal="center" vertical="center" wrapText="1"/>
    </xf>
    <xf numFmtId="167" fontId="7" fillId="9" borderId="24" xfId="0" applyNumberFormat="1" applyFont="1" applyFill="1" applyBorder="1" applyAlignment="1">
      <alignment horizontal="center" vertical="center"/>
    </xf>
    <xf numFmtId="167" fontId="7" fillId="9" borderId="21" xfId="0" applyNumberFormat="1" applyFont="1" applyFill="1" applyBorder="1" applyAlignment="1">
      <alignment horizontal="center" vertical="center"/>
    </xf>
    <xf numFmtId="0" fontId="7" fillId="9" borderId="24" xfId="0" applyFont="1" applyFill="1" applyBorder="1" applyAlignment="1">
      <alignment horizontal="center" vertical="center" wrapText="1"/>
    </xf>
    <xf numFmtId="0" fontId="7" fillId="9" borderId="21"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19" xfId="0" applyFont="1" applyFill="1" applyBorder="1" applyAlignment="1">
      <alignment horizontal="center" vertical="center" wrapText="1"/>
    </xf>
    <xf numFmtId="9" fontId="16" fillId="0" borderId="19" xfId="0" applyNumberFormat="1" applyFont="1" applyBorder="1" applyAlignment="1">
      <alignment horizontal="center" vertical="center"/>
    </xf>
    <xf numFmtId="1" fontId="7" fillId="2" borderId="7" xfId="0" applyNumberFormat="1" applyFont="1" applyFill="1" applyBorder="1" applyAlignment="1">
      <alignment horizontal="center" vertical="center"/>
    </xf>
    <xf numFmtId="1" fontId="7" fillId="2" borderId="1" xfId="0" applyNumberFormat="1" applyFont="1" applyFill="1" applyBorder="1" applyAlignment="1">
      <alignment horizontal="center" vertical="center"/>
    </xf>
    <xf numFmtId="1" fontId="7" fillId="2" borderId="19" xfId="0" applyNumberFormat="1" applyFont="1" applyFill="1" applyBorder="1" applyAlignment="1">
      <alignment horizontal="center" vertical="center"/>
    </xf>
    <xf numFmtId="3" fontId="7" fillId="0" borderId="20" xfId="0" applyNumberFormat="1" applyFont="1" applyBorder="1" applyAlignment="1">
      <alignment horizontal="center" vertical="center" wrapText="1"/>
    </xf>
    <xf numFmtId="3" fontId="7" fillId="0" borderId="19" xfId="0" applyNumberFormat="1" applyFont="1" applyBorder="1" applyAlignment="1">
      <alignment horizontal="center" vertical="center" wrapText="1"/>
    </xf>
    <xf numFmtId="167" fontId="7" fillId="9" borderId="30" xfId="0" applyNumberFormat="1" applyFont="1" applyFill="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33" xfId="0" applyFont="1" applyBorder="1" applyAlignment="1">
      <alignment horizontal="center" vertical="center"/>
    </xf>
    <xf numFmtId="0" fontId="7" fillId="0" borderId="30" xfId="0" applyFont="1" applyBorder="1" applyAlignment="1">
      <alignment horizontal="center" vertical="center"/>
    </xf>
    <xf numFmtId="166" fontId="7" fillId="0" borderId="7" xfId="0" applyNumberFormat="1" applyFont="1" applyBorder="1" applyAlignment="1">
      <alignment horizontal="center" vertical="center"/>
    </xf>
    <xf numFmtId="166" fontId="7" fillId="0" borderId="30" xfId="0" applyNumberFormat="1" applyFont="1" applyBorder="1" applyAlignment="1">
      <alignment horizontal="center" vertical="center"/>
    </xf>
    <xf numFmtId="0" fontId="0" fillId="0" borderId="7" xfId="0" applyBorder="1" applyAlignment="1">
      <alignment horizontal="center" vertical="center" wrapText="1"/>
    </xf>
    <xf numFmtId="0" fontId="0" fillId="0" borderId="1" xfId="0" applyBorder="1" applyAlignment="1">
      <alignment horizontal="center" vertical="center"/>
    </xf>
    <xf numFmtId="0" fontId="0" fillId="0" borderId="30" xfId="0" applyBorder="1" applyAlignment="1">
      <alignment horizontal="center" vertical="center"/>
    </xf>
    <xf numFmtId="0" fontId="7" fillId="0" borderId="30" xfId="0" applyFont="1" applyBorder="1" applyAlignment="1">
      <alignment horizontal="center" vertical="center" wrapText="1"/>
    </xf>
    <xf numFmtId="0" fontId="0" fillId="0" borderId="7" xfId="0" applyBorder="1" applyAlignment="1">
      <alignment horizontal="center" vertical="center"/>
    </xf>
    <xf numFmtId="9" fontId="7" fillId="0" borderId="7" xfId="0" applyNumberFormat="1" applyFont="1" applyBorder="1" applyAlignment="1">
      <alignment horizontal="center" vertical="center"/>
    </xf>
    <xf numFmtId="9" fontId="7" fillId="0" borderId="1" xfId="0" applyNumberFormat="1" applyFont="1" applyBorder="1" applyAlignment="1">
      <alignment horizontal="center" vertical="center"/>
    </xf>
    <xf numFmtId="1" fontId="7" fillId="2" borderId="30" xfId="0" applyNumberFormat="1" applyFont="1" applyFill="1" applyBorder="1" applyAlignment="1">
      <alignment horizontal="center" vertical="center"/>
    </xf>
    <xf numFmtId="9" fontId="7" fillId="0" borderId="24" xfId="0" applyNumberFormat="1" applyFont="1" applyBorder="1" applyAlignment="1">
      <alignment horizontal="center" vertical="center"/>
    </xf>
    <xf numFmtId="9" fontId="7" fillId="0" borderId="21" xfId="0" applyNumberFormat="1" applyFont="1" applyBorder="1" applyAlignment="1">
      <alignment horizontal="center" vertical="center"/>
    </xf>
    <xf numFmtId="9" fontId="7" fillId="0" borderId="29" xfId="0" applyNumberFormat="1" applyFont="1" applyBorder="1" applyAlignment="1">
      <alignment horizontal="center" vertical="center"/>
    </xf>
    <xf numFmtId="0" fontId="7" fillId="0" borderId="7" xfId="0" applyFont="1" applyBorder="1" applyAlignment="1">
      <alignment horizontal="center"/>
    </xf>
    <xf numFmtId="0" fontId="7" fillId="0" borderId="1" xfId="0" applyFont="1" applyBorder="1" applyAlignment="1">
      <alignment horizontal="center"/>
    </xf>
    <xf numFmtId="0" fontId="7" fillId="0" borderId="30" xfId="0" applyFont="1" applyBorder="1" applyAlignment="1">
      <alignment horizontal="center"/>
    </xf>
    <xf numFmtId="9" fontId="7" fillId="0" borderId="30" xfId="0" applyNumberFormat="1" applyFont="1" applyBorder="1" applyAlignment="1">
      <alignment horizontal="center" vertical="center"/>
    </xf>
    <xf numFmtId="167" fontId="7" fillId="0" borderId="34" xfId="0" applyNumberFormat="1" applyFont="1" applyBorder="1" applyAlignment="1">
      <alignment horizontal="center" vertical="center"/>
    </xf>
    <xf numFmtId="0" fontId="7" fillId="0" borderId="16" xfId="0" applyFont="1" applyBorder="1" applyAlignment="1">
      <alignment horizontal="center" vertical="center"/>
    </xf>
    <xf numFmtId="0" fontId="7" fillId="0" borderId="36" xfId="0" applyFont="1" applyBorder="1" applyAlignment="1">
      <alignment horizontal="center" vertical="center"/>
    </xf>
    <xf numFmtId="0" fontId="7" fillId="9" borderId="1" xfId="0" applyFont="1" applyFill="1" applyBorder="1" applyAlignment="1">
      <alignment horizontal="center" vertical="center"/>
    </xf>
    <xf numFmtId="0" fontId="7" fillId="9" borderId="30" xfId="0" applyFont="1" applyFill="1" applyBorder="1" applyAlignment="1">
      <alignment horizontal="center" vertical="center"/>
    </xf>
    <xf numFmtId="0" fontId="7" fillId="9" borderId="7" xfId="0" applyFont="1" applyFill="1" applyBorder="1" applyAlignment="1">
      <alignment horizontal="center" vertical="center"/>
    </xf>
    <xf numFmtId="167" fontId="7" fillId="0" borderId="30" xfId="0" applyNumberFormat="1" applyFont="1" applyBorder="1" applyAlignment="1">
      <alignment horizontal="center" vertical="center"/>
    </xf>
    <xf numFmtId="3" fontId="7" fillId="0" borderId="30" xfId="0" applyNumberFormat="1" applyFont="1" applyBorder="1" applyAlignment="1">
      <alignment horizontal="center" vertical="center"/>
    </xf>
    <xf numFmtId="164" fontId="7" fillId="0" borderId="19" xfId="0" applyNumberFormat="1" applyFont="1" applyBorder="1" applyAlignment="1">
      <alignment horizontal="center" vertical="center"/>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cellXfs>
  <cellStyles count="8">
    <cellStyle name="BodyStyle" xfId="5" xr:uid="{00000000-0005-0000-0000-000000000000}"/>
    <cellStyle name="HeaderStyle" xfId="4" xr:uid="{00000000-0005-0000-0000-000001000000}"/>
    <cellStyle name="Millares 2" xfId="3" xr:uid="{00000000-0005-0000-0000-000002000000}"/>
    <cellStyle name="Moneda 2" xfId="2" xr:uid="{00000000-0005-0000-0000-000003000000}"/>
    <cellStyle name="Normal" xfId="0" builtinId="0"/>
    <cellStyle name="Normal 2" xfId="1" xr:uid="{00000000-0005-0000-0000-000005000000}"/>
    <cellStyle name="Numeric" xfId="6" xr:uid="{00000000-0005-0000-0000-000006000000}"/>
    <cellStyle name="Porcentaje" xfId="7" builtinId="5"/>
  </cellStyles>
  <dxfs count="0"/>
  <tableStyles count="0" defaultTableStyle="TableStyleMedium2" defaultPivotStyle="PivotStyleLight16"/>
  <colors>
    <mruColors>
      <color rgb="FFF7FFF4"/>
      <color rgb="FFEAF1F8"/>
      <color rgb="FFF7FFEB"/>
      <color rgb="FFE8FDF7"/>
      <color rgb="FFFFFEF5"/>
      <color rgb="FFF0FFE5"/>
      <color rgb="FFC8FF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1435554</xdr:colOff>
      <xdr:row>0</xdr:row>
      <xdr:rowOff>0</xdr:rowOff>
    </xdr:from>
    <xdr:ext cx="1066346" cy="101600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5554" y="0"/>
          <a:ext cx="1066346" cy="1016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57" zoomScaleNormal="80" workbookViewId="0">
      <selection activeCell="B45" sqref="B45:H45"/>
    </sheetView>
  </sheetViews>
  <sheetFormatPr baseColWidth="10" defaultColWidth="10.875" defaultRowHeight="15"/>
  <cols>
    <col min="1" max="1" width="34.125" style="19" customWidth="1"/>
    <col min="2" max="2" width="10.875" style="11"/>
    <col min="3" max="3" width="28.375" style="11" customWidth="1"/>
    <col min="4" max="4" width="21.375" style="11" customWidth="1"/>
    <col min="5" max="5" width="19.375" style="11" customWidth="1"/>
    <col min="6" max="6" width="27.375" style="11" customWidth="1"/>
    <col min="7" max="7" width="17.125" style="11" customWidth="1"/>
    <col min="8" max="8" width="27.375" style="11" customWidth="1"/>
    <col min="9" max="9" width="15.375" style="11" customWidth="1"/>
    <col min="10" max="10" width="17.875" style="11" customWidth="1"/>
    <col min="11" max="11" width="19.375" style="11" customWidth="1"/>
    <col min="12" max="12" width="25.375" style="11" customWidth="1"/>
    <col min="13" max="13" width="20.625" style="11" customWidth="1"/>
    <col min="14" max="15" width="10.875" style="11"/>
    <col min="16" max="16" width="16.625" style="11" customWidth="1"/>
    <col min="17" max="17" width="20.375" style="11" customWidth="1"/>
    <col min="18" max="18" width="18.625" style="11" customWidth="1"/>
    <col min="19" max="19" width="22.875" style="11" customWidth="1"/>
    <col min="20" max="20" width="22.125" style="11" customWidth="1"/>
    <col min="21" max="21" width="25.375" style="11" customWidth="1"/>
    <col min="22" max="22" width="21.125" style="11" customWidth="1"/>
    <col min="23" max="23" width="19.125" style="11" customWidth="1"/>
    <col min="24" max="24" width="17.375" style="11" customWidth="1"/>
    <col min="25" max="25" width="16.375" style="11" customWidth="1"/>
    <col min="26" max="26" width="16.125" style="11" customWidth="1"/>
    <col min="27" max="27" width="28.625" style="11" customWidth="1"/>
    <col min="28" max="28" width="19.375" style="11" customWidth="1"/>
    <col min="29" max="29" width="21.125" style="11" customWidth="1"/>
    <col min="30" max="30" width="21.875" style="11" customWidth="1"/>
    <col min="31" max="31" width="25.375" style="11" customWidth="1"/>
    <col min="32" max="32" width="22.125" style="11" customWidth="1"/>
    <col min="33" max="33" width="29.625" style="11" customWidth="1"/>
    <col min="34" max="34" width="18.625" style="11" customWidth="1"/>
    <col min="35" max="35" width="18.125" style="11" customWidth="1"/>
    <col min="36" max="36" width="22.125" style="11" customWidth="1"/>
    <col min="37" max="16384" width="10.875" style="11"/>
  </cols>
  <sheetData>
    <row r="1" spans="1:50" ht="54.75" customHeight="1">
      <c r="A1" s="87" t="s">
        <v>157</v>
      </c>
      <c r="B1" s="87"/>
      <c r="C1" s="87"/>
      <c r="D1" s="87"/>
      <c r="E1" s="87"/>
      <c r="F1" s="87"/>
      <c r="G1" s="87"/>
      <c r="H1" s="87"/>
    </row>
    <row r="2" spans="1:50" ht="33" customHeight="1">
      <c r="A2" s="91" t="s">
        <v>176</v>
      </c>
      <c r="B2" s="91"/>
      <c r="C2" s="91"/>
      <c r="D2" s="91"/>
      <c r="E2" s="91"/>
      <c r="F2" s="91"/>
      <c r="G2" s="91"/>
      <c r="H2" s="91"/>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c r="A3" s="15" t="s">
        <v>91</v>
      </c>
      <c r="B3" s="86" t="s">
        <v>104</v>
      </c>
      <c r="C3" s="86"/>
      <c r="D3" s="86"/>
      <c r="E3" s="86"/>
      <c r="F3" s="86"/>
      <c r="G3" s="86"/>
      <c r="H3" s="86"/>
    </row>
    <row r="4" spans="1:50" ht="48" customHeight="1">
      <c r="A4" s="15" t="s">
        <v>163</v>
      </c>
      <c r="B4" s="88" t="s">
        <v>182</v>
      </c>
      <c r="C4" s="89"/>
      <c r="D4" s="89"/>
      <c r="E4" s="89"/>
      <c r="F4" s="89"/>
      <c r="G4" s="89"/>
      <c r="H4" s="90"/>
    </row>
    <row r="5" spans="1:50" ht="31.5" customHeight="1">
      <c r="A5" s="15" t="s">
        <v>181</v>
      </c>
      <c r="B5" s="86" t="s">
        <v>105</v>
      </c>
      <c r="C5" s="86"/>
      <c r="D5" s="86"/>
      <c r="E5" s="86"/>
      <c r="F5" s="86"/>
      <c r="G5" s="86"/>
      <c r="H5" s="86"/>
    </row>
    <row r="6" spans="1:50" ht="40.5" customHeight="1">
      <c r="A6" s="15" t="s">
        <v>81</v>
      </c>
      <c r="B6" s="88" t="s">
        <v>106</v>
      </c>
      <c r="C6" s="89"/>
      <c r="D6" s="89"/>
      <c r="E6" s="89"/>
      <c r="F6" s="89"/>
      <c r="G6" s="89"/>
      <c r="H6" s="90"/>
    </row>
    <row r="7" spans="1:50" ht="41.1" customHeight="1">
      <c r="A7" s="15" t="s">
        <v>97</v>
      </c>
      <c r="B7" s="86" t="s">
        <v>107</v>
      </c>
      <c r="C7" s="86"/>
      <c r="D7" s="86"/>
      <c r="E7" s="86"/>
      <c r="F7" s="86"/>
      <c r="G7" s="86"/>
      <c r="H7" s="86"/>
    </row>
    <row r="8" spans="1:50" ht="48.95" customHeight="1">
      <c r="A8" s="15" t="s">
        <v>33</v>
      </c>
      <c r="B8" s="86" t="s">
        <v>190</v>
      </c>
      <c r="C8" s="86"/>
      <c r="D8" s="86"/>
      <c r="E8" s="86"/>
      <c r="F8" s="86"/>
      <c r="G8" s="86"/>
      <c r="H8" s="86"/>
    </row>
    <row r="9" spans="1:50" ht="48.95" customHeight="1">
      <c r="A9" s="15" t="s">
        <v>191</v>
      </c>
      <c r="B9" s="88" t="s">
        <v>192</v>
      </c>
      <c r="C9" s="89"/>
      <c r="D9" s="89"/>
      <c r="E9" s="89"/>
      <c r="F9" s="89"/>
      <c r="G9" s="89"/>
      <c r="H9" s="90"/>
    </row>
    <row r="10" spans="1:50" ht="30">
      <c r="A10" s="15" t="s">
        <v>34</v>
      </c>
      <c r="B10" s="86" t="s">
        <v>108</v>
      </c>
      <c r="C10" s="86"/>
      <c r="D10" s="86"/>
      <c r="E10" s="86"/>
      <c r="F10" s="86"/>
      <c r="G10" s="86"/>
      <c r="H10" s="86"/>
    </row>
    <row r="11" spans="1:50" ht="30">
      <c r="A11" s="15" t="s">
        <v>8</v>
      </c>
      <c r="B11" s="86" t="s">
        <v>109</v>
      </c>
      <c r="C11" s="86"/>
      <c r="D11" s="86"/>
      <c r="E11" s="86"/>
      <c r="F11" s="86"/>
      <c r="G11" s="86"/>
      <c r="H11" s="86"/>
    </row>
    <row r="12" spans="1:50" ht="33.950000000000003" customHeight="1">
      <c r="A12" s="15" t="s">
        <v>82</v>
      </c>
      <c r="B12" s="86" t="s">
        <v>110</v>
      </c>
      <c r="C12" s="86"/>
      <c r="D12" s="86"/>
      <c r="E12" s="86"/>
      <c r="F12" s="86"/>
      <c r="G12" s="86"/>
      <c r="H12" s="86"/>
    </row>
    <row r="13" spans="1:50" ht="33.950000000000003">
      <c r="A13" s="15" t="s">
        <v>29</v>
      </c>
      <c r="B13" s="86" t="s">
        <v>111</v>
      </c>
      <c r="C13" s="86"/>
      <c r="D13" s="86"/>
      <c r="E13" s="86"/>
      <c r="F13" s="86"/>
      <c r="G13" s="86"/>
      <c r="H13" s="86"/>
    </row>
    <row r="14" spans="1:50" ht="33.950000000000003">
      <c r="A14" s="15" t="s">
        <v>101</v>
      </c>
      <c r="B14" s="86" t="s">
        <v>112</v>
      </c>
      <c r="C14" s="86"/>
      <c r="D14" s="86"/>
      <c r="E14" s="86"/>
      <c r="F14" s="86"/>
      <c r="G14" s="86"/>
      <c r="H14" s="86"/>
    </row>
    <row r="15" spans="1:50" ht="44.1" customHeight="1">
      <c r="A15" s="15" t="s">
        <v>98</v>
      </c>
      <c r="B15" s="86" t="s">
        <v>113</v>
      </c>
      <c r="C15" s="86"/>
      <c r="D15" s="86"/>
      <c r="E15" s="86"/>
      <c r="F15" s="86"/>
      <c r="G15" s="86"/>
      <c r="H15" s="86"/>
    </row>
    <row r="16" spans="1:50" ht="60">
      <c r="A16" s="15" t="s">
        <v>9</v>
      </c>
      <c r="B16" s="86" t="s">
        <v>114</v>
      </c>
      <c r="C16" s="86"/>
      <c r="D16" s="86"/>
      <c r="E16" s="86"/>
      <c r="F16" s="86"/>
      <c r="G16" s="86"/>
      <c r="H16" s="86"/>
    </row>
    <row r="17" spans="1:8" ht="58.5" customHeight="1">
      <c r="A17" s="15" t="s">
        <v>30</v>
      </c>
      <c r="B17" s="86" t="s">
        <v>115</v>
      </c>
      <c r="C17" s="86"/>
      <c r="D17" s="86"/>
      <c r="E17" s="86"/>
      <c r="F17" s="86"/>
      <c r="G17" s="86"/>
      <c r="H17" s="86"/>
    </row>
    <row r="18" spans="1:8" ht="30">
      <c r="A18" s="15" t="s">
        <v>83</v>
      </c>
      <c r="B18" s="86" t="s">
        <v>116</v>
      </c>
      <c r="C18" s="86"/>
      <c r="D18" s="86"/>
      <c r="E18" s="86"/>
      <c r="F18" s="86"/>
      <c r="G18" s="86"/>
      <c r="H18" s="86"/>
    </row>
    <row r="19" spans="1:8" ht="30" customHeight="1">
      <c r="A19" s="93"/>
      <c r="B19" s="94"/>
      <c r="C19" s="94"/>
      <c r="D19" s="94"/>
      <c r="E19" s="94"/>
      <c r="F19" s="94"/>
      <c r="G19" s="94"/>
      <c r="H19" s="95"/>
    </row>
    <row r="20" spans="1:8" ht="37.5" customHeight="1">
      <c r="A20" s="91" t="s">
        <v>177</v>
      </c>
      <c r="B20" s="91"/>
      <c r="C20" s="91"/>
      <c r="D20" s="91"/>
      <c r="E20" s="91"/>
      <c r="F20" s="91"/>
      <c r="G20" s="91"/>
      <c r="H20" s="91"/>
    </row>
    <row r="21" spans="1:8" ht="117" customHeight="1">
      <c r="A21" s="96" t="s">
        <v>35</v>
      </c>
      <c r="B21" s="96"/>
      <c r="C21" s="96"/>
      <c r="D21" s="96"/>
      <c r="E21" s="96"/>
      <c r="F21" s="96"/>
      <c r="G21" s="96"/>
      <c r="H21" s="96"/>
    </row>
    <row r="22" spans="1:8" ht="117" customHeight="1">
      <c r="A22" s="15" t="s">
        <v>97</v>
      </c>
      <c r="B22" s="86" t="s">
        <v>107</v>
      </c>
      <c r="C22" s="86"/>
      <c r="D22" s="86"/>
      <c r="E22" s="86"/>
      <c r="F22" s="86"/>
      <c r="G22" s="86"/>
      <c r="H22" s="86"/>
    </row>
    <row r="23" spans="1:8" ht="167.1" customHeight="1">
      <c r="A23" s="15" t="s">
        <v>84</v>
      </c>
      <c r="B23" s="96" t="s">
        <v>117</v>
      </c>
      <c r="C23" s="96"/>
      <c r="D23" s="96"/>
      <c r="E23" s="96"/>
      <c r="F23" s="96"/>
      <c r="G23" s="96"/>
      <c r="H23" s="96"/>
    </row>
    <row r="24" spans="1:8" ht="69.75" customHeight="1">
      <c r="A24" s="15" t="s">
        <v>183</v>
      </c>
      <c r="B24" s="96" t="s">
        <v>118</v>
      </c>
      <c r="C24" s="96"/>
      <c r="D24" s="96"/>
      <c r="E24" s="96"/>
      <c r="F24" s="96"/>
      <c r="G24" s="96"/>
      <c r="H24" s="96"/>
    </row>
    <row r="25" spans="1:8" ht="60" customHeight="1">
      <c r="A25" s="15" t="s">
        <v>184</v>
      </c>
      <c r="B25" s="96" t="s">
        <v>120</v>
      </c>
      <c r="C25" s="96"/>
      <c r="D25" s="96"/>
      <c r="E25" s="96"/>
      <c r="F25" s="96"/>
      <c r="G25" s="96"/>
      <c r="H25" s="96"/>
    </row>
    <row r="26" spans="1:8" ht="24.75" customHeight="1">
      <c r="A26" s="16" t="s">
        <v>86</v>
      </c>
      <c r="B26" s="92" t="s">
        <v>119</v>
      </c>
      <c r="C26" s="92"/>
      <c r="D26" s="92"/>
      <c r="E26" s="92"/>
      <c r="F26" s="92"/>
      <c r="G26" s="92"/>
      <c r="H26" s="92"/>
    </row>
    <row r="27" spans="1:8" ht="26.25" customHeight="1">
      <c r="A27" s="16" t="s">
        <v>87</v>
      </c>
      <c r="B27" s="92" t="s">
        <v>99</v>
      </c>
      <c r="C27" s="92"/>
      <c r="D27" s="92"/>
      <c r="E27" s="92"/>
      <c r="F27" s="92"/>
      <c r="G27" s="92"/>
      <c r="H27" s="92"/>
    </row>
    <row r="28" spans="1:8" ht="53.25" customHeight="1">
      <c r="A28" s="15" t="s">
        <v>164</v>
      </c>
      <c r="B28" s="96" t="s">
        <v>170</v>
      </c>
      <c r="C28" s="96"/>
      <c r="D28" s="96"/>
      <c r="E28" s="96"/>
      <c r="F28" s="96"/>
      <c r="G28" s="96"/>
      <c r="H28" s="96"/>
    </row>
    <row r="29" spans="1:8" ht="45" customHeight="1">
      <c r="A29" s="15" t="s">
        <v>166</v>
      </c>
      <c r="B29" s="112" t="s">
        <v>171</v>
      </c>
      <c r="C29" s="113"/>
      <c r="D29" s="113"/>
      <c r="E29" s="113"/>
      <c r="F29" s="113"/>
      <c r="G29" s="113"/>
      <c r="H29" s="114"/>
    </row>
    <row r="30" spans="1:8" ht="45" customHeight="1">
      <c r="A30" s="15" t="s">
        <v>165</v>
      </c>
      <c r="B30" s="112" t="s">
        <v>172</v>
      </c>
      <c r="C30" s="113"/>
      <c r="D30" s="113"/>
      <c r="E30" s="113"/>
      <c r="F30" s="113"/>
      <c r="G30" s="113"/>
      <c r="H30" s="114"/>
    </row>
    <row r="31" spans="1:8" ht="45" customHeight="1">
      <c r="A31" s="15" t="s">
        <v>155</v>
      </c>
      <c r="B31" s="112" t="s">
        <v>173</v>
      </c>
      <c r="C31" s="113"/>
      <c r="D31" s="113"/>
      <c r="E31" s="113"/>
      <c r="F31" s="113"/>
      <c r="G31" s="113"/>
      <c r="H31" s="114"/>
    </row>
    <row r="32" spans="1:8" ht="33" customHeight="1">
      <c r="A32" s="16" t="s">
        <v>185</v>
      </c>
      <c r="B32" s="96" t="s">
        <v>121</v>
      </c>
      <c r="C32" s="96"/>
      <c r="D32" s="96"/>
      <c r="E32" s="96"/>
      <c r="F32" s="96"/>
      <c r="G32" s="96"/>
      <c r="H32" s="96"/>
    </row>
    <row r="33" spans="1:8" ht="39" customHeight="1">
      <c r="A33" s="15" t="s">
        <v>88</v>
      </c>
      <c r="B33" s="92" t="s">
        <v>174</v>
      </c>
      <c r="C33" s="92"/>
      <c r="D33" s="92"/>
      <c r="E33" s="92"/>
      <c r="F33" s="92"/>
      <c r="G33" s="92"/>
      <c r="H33" s="92"/>
    </row>
    <row r="34" spans="1:8" ht="39" customHeight="1">
      <c r="A34" s="91" t="s">
        <v>216</v>
      </c>
      <c r="B34" s="91"/>
      <c r="C34" s="91"/>
      <c r="D34" s="91"/>
      <c r="E34" s="91"/>
      <c r="F34" s="91"/>
      <c r="G34" s="91"/>
      <c r="H34" s="91"/>
    </row>
    <row r="35" spans="1:8" ht="79.5" customHeight="1">
      <c r="A35" s="88" t="s">
        <v>217</v>
      </c>
      <c r="B35" s="89"/>
      <c r="C35" s="89"/>
      <c r="D35" s="89"/>
      <c r="E35" s="89"/>
      <c r="F35" s="89"/>
      <c r="G35" s="89"/>
      <c r="H35" s="90"/>
    </row>
    <row r="36" spans="1:8" ht="33" customHeight="1">
      <c r="A36" s="15" t="s">
        <v>26</v>
      </c>
      <c r="B36" s="96" t="s">
        <v>144</v>
      </c>
      <c r="C36" s="96"/>
      <c r="D36" s="96"/>
      <c r="E36" s="96"/>
      <c r="F36" s="96"/>
      <c r="G36" s="96"/>
      <c r="H36" s="96"/>
    </row>
    <row r="37" spans="1:8" ht="33" customHeight="1">
      <c r="A37" s="15" t="s">
        <v>27</v>
      </c>
      <c r="B37" s="96" t="s">
        <v>145</v>
      </c>
      <c r="C37" s="96"/>
      <c r="D37" s="96"/>
      <c r="E37" s="96"/>
      <c r="F37" s="96"/>
      <c r="G37" s="96"/>
      <c r="H37" s="96"/>
    </row>
    <row r="38" spans="1:8" ht="33" customHeight="1">
      <c r="A38" s="25"/>
      <c r="B38" s="26"/>
      <c r="C38" s="26"/>
      <c r="D38" s="26"/>
      <c r="E38" s="26"/>
      <c r="F38" s="26"/>
      <c r="G38" s="26"/>
      <c r="H38" s="27"/>
    </row>
    <row r="39" spans="1:8" ht="34.5" customHeight="1">
      <c r="A39" s="91" t="s">
        <v>178</v>
      </c>
      <c r="B39" s="91"/>
      <c r="C39" s="91"/>
      <c r="D39" s="91"/>
      <c r="E39" s="91"/>
      <c r="F39" s="91"/>
      <c r="G39" s="91"/>
      <c r="H39" s="91"/>
    </row>
    <row r="40" spans="1:8" ht="34.5" customHeight="1">
      <c r="A40" s="15" t="s">
        <v>10</v>
      </c>
      <c r="B40" s="96" t="s">
        <v>122</v>
      </c>
      <c r="C40" s="96"/>
      <c r="D40" s="96"/>
      <c r="E40" s="96"/>
      <c r="F40" s="96"/>
      <c r="G40" s="96"/>
      <c r="H40" s="96"/>
    </row>
    <row r="41" spans="1:8" ht="29.25" customHeight="1">
      <c r="A41" s="15" t="s">
        <v>11</v>
      </c>
      <c r="B41" s="96" t="s">
        <v>123</v>
      </c>
      <c r="C41" s="96"/>
      <c r="D41" s="96"/>
      <c r="E41" s="96"/>
      <c r="F41" s="96"/>
      <c r="G41" s="96"/>
      <c r="H41" s="96"/>
    </row>
    <row r="42" spans="1:8" ht="42" customHeight="1">
      <c r="A42" s="15" t="s">
        <v>146</v>
      </c>
      <c r="B42" s="96" t="s">
        <v>194</v>
      </c>
      <c r="C42" s="96"/>
      <c r="D42" s="96"/>
      <c r="E42" s="96"/>
      <c r="F42" s="96"/>
      <c r="G42" s="96"/>
      <c r="H42" s="96"/>
    </row>
    <row r="43" spans="1:8" ht="42" customHeight="1">
      <c r="A43" s="15" t="s">
        <v>196</v>
      </c>
      <c r="B43" s="112" t="s">
        <v>197</v>
      </c>
      <c r="C43" s="113"/>
      <c r="D43" s="113"/>
      <c r="E43" s="113"/>
      <c r="F43" s="113"/>
      <c r="G43" s="113"/>
      <c r="H43" s="114"/>
    </row>
    <row r="44" spans="1:8" ht="42" customHeight="1">
      <c r="A44" s="15" t="s">
        <v>147</v>
      </c>
      <c r="B44" s="112" t="s">
        <v>198</v>
      </c>
      <c r="C44" s="113"/>
      <c r="D44" s="113"/>
      <c r="E44" s="113"/>
      <c r="F44" s="113"/>
      <c r="G44" s="113"/>
      <c r="H44" s="114"/>
    </row>
    <row r="45" spans="1:8" ht="42" customHeight="1">
      <c r="A45" s="15" t="s">
        <v>199</v>
      </c>
      <c r="B45" s="112" t="s">
        <v>201</v>
      </c>
      <c r="C45" s="113"/>
      <c r="D45" s="113"/>
      <c r="E45" s="113"/>
      <c r="F45" s="113"/>
      <c r="G45" s="113"/>
      <c r="H45" s="114"/>
    </row>
    <row r="46" spans="1:8" ht="86.1" customHeight="1">
      <c r="A46" s="17" t="s">
        <v>203</v>
      </c>
      <c r="B46" s="97" t="s">
        <v>124</v>
      </c>
      <c r="C46" s="97"/>
      <c r="D46" s="97"/>
      <c r="E46" s="97"/>
      <c r="F46" s="97"/>
      <c r="G46" s="97"/>
      <c r="H46" s="97"/>
    </row>
    <row r="47" spans="1:8" ht="39.75" customHeight="1">
      <c r="A47" s="17" t="s">
        <v>210</v>
      </c>
      <c r="B47" s="99" t="s">
        <v>218</v>
      </c>
      <c r="C47" s="100"/>
      <c r="D47" s="100"/>
      <c r="E47" s="100"/>
      <c r="F47" s="100"/>
      <c r="G47" s="100"/>
      <c r="H47" s="101"/>
    </row>
    <row r="48" spans="1:8" ht="31.5" customHeight="1">
      <c r="A48" s="17" t="s">
        <v>12</v>
      </c>
      <c r="B48" s="97" t="s">
        <v>202</v>
      </c>
      <c r="C48" s="97"/>
      <c r="D48" s="97"/>
      <c r="E48" s="97"/>
      <c r="F48" s="97"/>
      <c r="G48" s="97"/>
      <c r="H48" s="97"/>
    </row>
    <row r="49" spans="1:8" ht="30">
      <c r="A49" s="17" t="s">
        <v>204</v>
      </c>
      <c r="B49" s="97" t="s">
        <v>125</v>
      </c>
      <c r="C49" s="97"/>
      <c r="D49" s="97"/>
      <c r="E49" s="97"/>
      <c r="F49" s="97"/>
      <c r="G49" s="97"/>
      <c r="H49" s="97"/>
    </row>
    <row r="50" spans="1:8" ht="43.5" customHeight="1">
      <c r="A50" s="17" t="s">
        <v>14</v>
      </c>
      <c r="B50" s="97" t="s">
        <v>126</v>
      </c>
      <c r="C50" s="97"/>
      <c r="D50" s="97"/>
      <c r="E50" s="97"/>
      <c r="F50" s="97"/>
      <c r="G50" s="97"/>
      <c r="H50" s="97"/>
    </row>
    <row r="51" spans="1:8" ht="40.5" customHeight="1">
      <c r="A51" s="17" t="s">
        <v>15</v>
      </c>
      <c r="B51" s="97" t="s">
        <v>127</v>
      </c>
      <c r="C51" s="97"/>
      <c r="D51" s="97"/>
      <c r="E51" s="97"/>
      <c r="F51" s="97"/>
      <c r="G51" s="97"/>
      <c r="H51" s="97"/>
    </row>
    <row r="52" spans="1:8" ht="75.75" customHeight="1">
      <c r="A52" s="18" t="s">
        <v>16</v>
      </c>
      <c r="B52" s="98" t="s">
        <v>128</v>
      </c>
      <c r="C52" s="98"/>
      <c r="D52" s="98"/>
      <c r="E52" s="98"/>
      <c r="F52" s="98"/>
      <c r="G52" s="98"/>
      <c r="H52" s="98"/>
    </row>
    <row r="53" spans="1:8" ht="41.25" customHeight="1">
      <c r="A53" s="18" t="s">
        <v>17</v>
      </c>
      <c r="B53" s="98" t="s">
        <v>129</v>
      </c>
      <c r="C53" s="98"/>
      <c r="D53" s="98"/>
      <c r="E53" s="98"/>
      <c r="F53" s="98"/>
      <c r="G53" s="98"/>
      <c r="H53" s="98"/>
    </row>
    <row r="54" spans="1:8" ht="47.45" customHeight="1">
      <c r="A54" s="18" t="s">
        <v>162</v>
      </c>
      <c r="B54" s="98" t="s">
        <v>130</v>
      </c>
      <c r="C54" s="98"/>
      <c r="D54" s="98"/>
      <c r="E54" s="98"/>
      <c r="F54" s="98"/>
      <c r="G54" s="98"/>
      <c r="H54" s="98"/>
    </row>
    <row r="55" spans="1:8" ht="57.6" customHeight="1">
      <c r="A55" s="18" t="s">
        <v>36</v>
      </c>
      <c r="B55" s="98" t="s">
        <v>131</v>
      </c>
      <c r="C55" s="98"/>
      <c r="D55" s="98"/>
      <c r="E55" s="98"/>
      <c r="F55" s="98"/>
      <c r="G55" s="98"/>
      <c r="H55" s="98"/>
    </row>
    <row r="56" spans="1:8" ht="31.5" customHeight="1">
      <c r="A56" s="18" t="s">
        <v>102</v>
      </c>
      <c r="B56" s="98" t="s">
        <v>132</v>
      </c>
      <c r="C56" s="98"/>
      <c r="D56" s="98"/>
      <c r="E56" s="98"/>
      <c r="F56" s="98"/>
      <c r="G56" s="98"/>
      <c r="H56" s="98"/>
    </row>
    <row r="57" spans="1:8" ht="70.5" customHeight="1">
      <c r="A57" s="18" t="s">
        <v>103</v>
      </c>
      <c r="B57" s="98" t="s">
        <v>133</v>
      </c>
      <c r="C57" s="98"/>
      <c r="D57" s="98"/>
      <c r="E57" s="98"/>
      <c r="F57" s="98"/>
      <c r="G57" s="98"/>
      <c r="H57" s="98"/>
    </row>
    <row r="58" spans="1:8" ht="33.75" customHeight="1">
      <c r="A58" s="104"/>
      <c r="B58" s="104"/>
      <c r="C58" s="104"/>
      <c r="D58" s="104"/>
      <c r="E58" s="104"/>
      <c r="F58" s="104"/>
      <c r="G58" s="104"/>
      <c r="H58" s="105"/>
    </row>
    <row r="59" spans="1:8" ht="32.25" customHeight="1">
      <c r="A59" s="107" t="s">
        <v>180</v>
      </c>
      <c r="B59" s="107"/>
      <c r="C59" s="107"/>
      <c r="D59" s="107"/>
      <c r="E59" s="107"/>
      <c r="F59" s="107"/>
      <c r="G59" s="107"/>
      <c r="H59" s="107"/>
    </row>
    <row r="60" spans="1:8" ht="34.5" customHeight="1">
      <c r="A60" s="15" t="s">
        <v>22</v>
      </c>
      <c r="B60" s="102" t="s">
        <v>139</v>
      </c>
      <c r="C60" s="102"/>
      <c r="D60" s="102"/>
      <c r="E60" s="102"/>
      <c r="F60" s="102"/>
      <c r="G60" s="102"/>
      <c r="H60" s="102"/>
    </row>
    <row r="61" spans="1:8" ht="60" customHeight="1">
      <c r="A61" s="15" t="s">
        <v>32</v>
      </c>
      <c r="B61" s="111" t="s">
        <v>140</v>
      </c>
      <c r="C61" s="111"/>
      <c r="D61" s="111"/>
      <c r="E61" s="111"/>
      <c r="F61" s="111"/>
      <c r="G61" s="111"/>
      <c r="H61" s="111"/>
    </row>
    <row r="62" spans="1:8" ht="41.25" customHeight="1">
      <c r="A62" s="15" t="s">
        <v>205</v>
      </c>
      <c r="B62" s="108" t="s">
        <v>206</v>
      </c>
      <c r="C62" s="109"/>
      <c r="D62" s="109"/>
      <c r="E62" s="109"/>
      <c r="F62" s="109"/>
      <c r="G62" s="109"/>
      <c r="H62" s="110"/>
    </row>
    <row r="63" spans="1:8" ht="42" customHeight="1">
      <c r="A63" s="15" t="s">
        <v>23</v>
      </c>
      <c r="B63" s="96" t="s">
        <v>141</v>
      </c>
      <c r="C63" s="96"/>
      <c r="D63" s="96"/>
      <c r="E63" s="96"/>
      <c r="F63" s="96"/>
      <c r="G63" s="96"/>
      <c r="H63" s="96"/>
    </row>
    <row r="64" spans="1:8" ht="31.5" customHeight="1">
      <c r="A64" s="15" t="s">
        <v>24</v>
      </c>
      <c r="B64" s="102" t="s">
        <v>142</v>
      </c>
      <c r="C64" s="102"/>
      <c r="D64" s="102"/>
      <c r="E64" s="102"/>
      <c r="F64" s="102"/>
      <c r="G64" s="102"/>
      <c r="H64" s="102"/>
    </row>
    <row r="65" spans="1:8" ht="45.75" customHeight="1">
      <c r="A65" s="15" t="s">
        <v>25</v>
      </c>
      <c r="B65" s="102" t="s">
        <v>143</v>
      </c>
      <c r="C65" s="102"/>
      <c r="D65" s="102"/>
      <c r="E65" s="102"/>
      <c r="F65" s="102"/>
      <c r="G65" s="102"/>
      <c r="H65" s="102"/>
    </row>
    <row r="66" spans="1:8" ht="30.75" customHeight="1">
      <c r="A66" s="106"/>
      <c r="B66" s="106"/>
      <c r="C66" s="106"/>
      <c r="D66" s="106"/>
      <c r="E66" s="106"/>
      <c r="F66" s="106"/>
      <c r="G66" s="106"/>
      <c r="H66" s="106"/>
    </row>
    <row r="67" spans="1:8" ht="34.5" customHeight="1">
      <c r="A67" s="107" t="s">
        <v>179</v>
      </c>
      <c r="B67" s="107"/>
      <c r="C67" s="107"/>
      <c r="D67" s="107"/>
      <c r="E67" s="107"/>
      <c r="F67" s="107"/>
      <c r="G67" s="107"/>
      <c r="H67" s="107"/>
    </row>
    <row r="68" spans="1:8" ht="39.75" customHeight="1">
      <c r="A68" s="18" t="s">
        <v>19</v>
      </c>
      <c r="B68" s="102" t="s">
        <v>134</v>
      </c>
      <c r="C68" s="102"/>
      <c r="D68" s="102"/>
      <c r="E68" s="102"/>
      <c r="F68" s="102"/>
      <c r="G68" s="102"/>
      <c r="H68" s="102"/>
    </row>
    <row r="69" spans="1:8" ht="39.75" customHeight="1">
      <c r="A69" s="18" t="s">
        <v>13</v>
      </c>
      <c r="B69" s="102" t="s">
        <v>135</v>
      </c>
      <c r="C69" s="102"/>
      <c r="D69" s="102"/>
      <c r="E69" s="102"/>
      <c r="F69" s="102"/>
      <c r="G69" s="102"/>
      <c r="H69" s="102"/>
    </row>
    <row r="70" spans="1:8" ht="42" customHeight="1">
      <c r="A70" s="18" t="s">
        <v>18</v>
      </c>
      <c r="B70" s="98" t="s">
        <v>136</v>
      </c>
      <c r="C70" s="98"/>
      <c r="D70" s="98"/>
      <c r="E70" s="98"/>
      <c r="F70" s="98"/>
      <c r="G70" s="98"/>
      <c r="H70" s="98"/>
    </row>
    <row r="71" spans="1:8" ht="33.75" customHeight="1">
      <c r="A71" s="18" t="s">
        <v>20</v>
      </c>
      <c r="B71" s="102" t="s">
        <v>137</v>
      </c>
      <c r="C71" s="102"/>
      <c r="D71" s="102"/>
      <c r="E71" s="102"/>
      <c r="F71" s="102"/>
      <c r="G71" s="102"/>
      <c r="H71" s="102"/>
    </row>
    <row r="72" spans="1:8" ht="33" customHeight="1">
      <c r="A72" s="18" t="s">
        <v>21</v>
      </c>
      <c r="B72" s="102" t="s">
        <v>138</v>
      </c>
      <c r="C72" s="102"/>
      <c r="D72" s="102"/>
      <c r="E72" s="102"/>
      <c r="F72" s="102"/>
      <c r="G72" s="102"/>
      <c r="H72" s="102"/>
    </row>
    <row r="73" spans="1:8" ht="33.75" customHeight="1">
      <c r="A73" s="103"/>
      <c r="B73" s="103"/>
      <c r="C73" s="103"/>
      <c r="D73" s="103"/>
      <c r="E73" s="103"/>
      <c r="F73" s="103"/>
      <c r="G73" s="103"/>
      <c r="H73" s="103"/>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3"/>
  <sheetViews>
    <sheetView topLeftCell="J1" zoomScale="94" zoomScaleNormal="100" workbookViewId="0">
      <selection activeCell="Q8" sqref="Q8"/>
    </sheetView>
  </sheetViews>
  <sheetFormatPr baseColWidth="10" defaultColWidth="11.375" defaultRowHeight="18"/>
  <cols>
    <col min="1" max="1" width="26.375" style="1" customWidth="1"/>
    <col min="2" max="2" width="30.125" style="1" customWidth="1"/>
    <col min="3" max="3" width="22.375" style="1" customWidth="1"/>
    <col min="4" max="4" width="23.875" style="1" customWidth="1"/>
    <col min="5" max="5" width="23.125" style="1" customWidth="1"/>
    <col min="6" max="6" width="26.625" style="1" customWidth="1"/>
    <col min="7" max="7" width="23.625" style="1" customWidth="1"/>
    <col min="8" max="8" width="27.125" style="1" customWidth="1"/>
    <col min="9" max="9" width="27.625" style="1" customWidth="1"/>
    <col min="10" max="10" width="31.125" style="1" customWidth="1"/>
    <col min="11" max="12" width="35.125" style="4" customWidth="1"/>
    <col min="13" max="13" width="26.875" style="4" customWidth="1"/>
    <col min="14" max="14" width="64" style="4" customWidth="1"/>
    <col min="15" max="15" width="27.375" style="5" customWidth="1"/>
    <col min="16" max="16" width="28.125" style="6" customWidth="1"/>
    <col min="17" max="18" width="30.125" style="1" customWidth="1"/>
    <col min="19" max="19" width="32.125" style="1" customWidth="1"/>
    <col min="20" max="20" width="27.375" style="1" customWidth="1"/>
    <col min="21" max="21" width="0" style="1" hidden="1" customWidth="1"/>
    <col min="22" max="16384" width="11.375" style="1"/>
  </cols>
  <sheetData>
    <row r="1" spans="1:21" ht="21" customHeight="1">
      <c r="A1" s="119"/>
      <c r="B1" s="119"/>
      <c r="C1" s="120" t="s">
        <v>1</v>
      </c>
      <c r="D1" s="120"/>
      <c r="E1" s="120"/>
      <c r="F1" s="120"/>
      <c r="G1" s="120"/>
      <c r="H1" s="120"/>
      <c r="I1" s="120"/>
      <c r="J1" s="120"/>
      <c r="K1" s="120"/>
      <c r="L1" s="120"/>
      <c r="M1" s="120"/>
      <c r="N1" s="120"/>
      <c r="O1" s="120"/>
      <c r="P1" s="120"/>
      <c r="Q1" s="120"/>
      <c r="R1" s="120"/>
      <c r="S1" s="31" t="s">
        <v>220</v>
      </c>
    </row>
    <row r="2" spans="1:21" ht="21" customHeight="1">
      <c r="A2" s="119"/>
      <c r="B2" s="119"/>
      <c r="C2" s="120" t="s">
        <v>2</v>
      </c>
      <c r="D2" s="120"/>
      <c r="E2" s="120"/>
      <c r="F2" s="120"/>
      <c r="G2" s="120"/>
      <c r="H2" s="120"/>
      <c r="I2" s="120"/>
      <c r="J2" s="120"/>
      <c r="K2" s="120"/>
      <c r="L2" s="120"/>
      <c r="M2" s="120"/>
      <c r="N2" s="120"/>
      <c r="O2" s="120"/>
      <c r="P2" s="120"/>
      <c r="Q2" s="120"/>
      <c r="R2" s="120"/>
      <c r="S2" s="31" t="s">
        <v>3</v>
      </c>
    </row>
    <row r="3" spans="1:21" ht="21" customHeight="1">
      <c r="A3" s="119"/>
      <c r="B3" s="119"/>
      <c r="C3" s="120" t="s">
        <v>4</v>
      </c>
      <c r="D3" s="120"/>
      <c r="E3" s="120"/>
      <c r="F3" s="120"/>
      <c r="G3" s="120"/>
      <c r="H3" s="120"/>
      <c r="I3" s="120"/>
      <c r="J3" s="120"/>
      <c r="K3" s="120"/>
      <c r="L3" s="120"/>
      <c r="M3" s="120"/>
      <c r="N3" s="120"/>
      <c r="O3" s="120"/>
      <c r="P3" s="120"/>
      <c r="Q3" s="120"/>
      <c r="R3" s="120"/>
      <c r="S3" s="31" t="s">
        <v>219</v>
      </c>
    </row>
    <row r="4" spans="1:21" ht="21" customHeight="1">
      <c r="A4" s="119"/>
      <c r="B4" s="119"/>
      <c r="C4" s="120" t="s">
        <v>156</v>
      </c>
      <c r="D4" s="120"/>
      <c r="E4" s="120"/>
      <c r="F4" s="120"/>
      <c r="G4" s="120"/>
      <c r="H4" s="120"/>
      <c r="I4" s="120"/>
      <c r="J4" s="120"/>
      <c r="K4" s="120"/>
      <c r="L4" s="120"/>
      <c r="M4" s="120"/>
      <c r="N4" s="120"/>
      <c r="O4" s="120"/>
      <c r="P4" s="120"/>
      <c r="Q4" s="120"/>
      <c r="R4" s="120"/>
      <c r="S4" s="31" t="s">
        <v>222</v>
      </c>
    </row>
    <row r="5" spans="1:21" ht="26.25" customHeight="1">
      <c r="A5" s="118" t="s">
        <v>168</v>
      </c>
      <c r="B5" s="118"/>
      <c r="C5" s="121" t="s">
        <v>239</v>
      </c>
      <c r="D5" s="122"/>
      <c r="E5" s="122"/>
      <c r="F5" s="122"/>
      <c r="G5" s="122"/>
      <c r="H5" s="122"/>
      <c r="I5" s="122"/>
      <c r="J5" s="20"/>
      <c r="K5" s="20"/>
      <c r="L5" s="20"/>
      <c r="M5" s="20"/>
      <c r="N5" s="20"/>
      <c r="O5" s="20"/>
      <c r="P5" s="20"/>
      <c r="Q5" s="20"/>
      <c r="R5" s="20"/>
      <c r="S5" s="24"/>
    </row>
    <row r="6" spans="1:21" ht="39" customHeight="1">
      <c r="A6" s="115" t="s">
        <v>158</v>
      </c>
      <c r="B6" s="116"/>
      <c r="C6" s="116"/>
      <c r="D6" s="116"/>
      <c r="E6" s="116"/>
      <c r="F6" s="116"/>
      <c r="G6" s="116"/>
      <c r="H6" s="116"/>
      <c r="I6" s="116"/>
      <c r="J6" s="116"/>
      <c r="K6" s="116"/>
      <c r="L6" s="116"/>
      <c r="M6" s="116"/>
      <c r="N6" s="116"/>
      <c r="O6" s="116"/>
      <c r="P6" s="116"/>
      <c r="Q6" s="116"/>
      <c r="R6" s="116"/>
      <c r="S6" s="117"/>
    </row>
    <row r="7" spans="1:21" s="3" customFormat="1" ht="78.75" customHeight="1">
      <c r="A7" s="2" t="s">
        <v>91</v>
      </c>
      <c r="B7" s="2" t="s">
        <v>163</v>
      </c>
      <c r="C7" s="2" t="s">
        <v>154</v>
      </c>
      <c r="D7" s="2" t="s">
        <v>28</v>
      </c>
      <c r="E7" s="2" t="s">
        <v>100</v>
      </c>
      <c r="F7" s="2" t="s">
        <v>7</v>
      </c>
      <c r="G7" s="2" t="s">
        <v>191</v>
      </c>
      <c r="H7" s="2" t="s">
        <v>34</v>
      </c>
      <c r="I7" s="2" t="s">
        <v>8</v>
      </c>
      <c r="J7" s="22" t="s">
        <v>153</v>
      </c>
      <c r="K7" s="2" t="s">
        <v>96</v>
      </c>
      <c r="L7" s="2" t="s">
        <v>95</v>
      </c>
      <c r="M7" s="2" t="s">
        <v>175</v>
      </c>
      <c r="N7" s="2" t="s">
        <v>9</v>
      </c>
      <c r="O7" s="2" t="s">
        <v>30</v>
      </c>
      <c r="P7" s="2" t="s">
        <v>31</v>
      </c>
      <c r="Q7" s="2" t="s">
        <v>160</v>
      </c>
      <c r="R7" s="2" t="s">
        <v>161</v>
      </c>
      <c r="S7" s="2" t="s">
        <v>159</v>
      </c>
      <c r="T7" s="21"/>
    </row>
    <row r="8" spans="1:21" ht="242.25">
      <c r="A8" s="41" t="s">
        <v>231</v>
      </c>
      <c r="B8" s="41" t="s">
        <v>397</v>
      </c>
      <c r="C8" s="41" t="s">
        <v>228</v>
      </c>
      <c r="D8" s="41" t="s">
        <v>227</v>
      </c>
      <c r="E8" s="41" t="s">
        <v>229</v>
      </c>
      <c r="F8" s="41" t="s">
        <v>230</v>
      </c>
      <c r="G8" s="42" t="s">
        <v>401</v>
      </c>
      <c r="H8" s="41" t="s">
        <v>240</v>
      </c>
      <c r="I8" s="41" t="s">
        <v>243</v>
      </c>
      <c r="J8" s="44" t="s">
        <v>248</v>
      </c>
      <c r="K8" s="44" t="s">
        <v>253</v>
      </c>
      <c r="L8" s="45">
        <v>1</v>
      </c>
      <c r="M8" s="41" t="s">
        <v>186</v>
      </c>
      <c r="N8" s="44" t="s">
        <v>258</v>
      </c>
      <c r="O8" s="46">
        <v>10000</v>
      </c>
      <c r="P8" s="46">
        <v>400</v>
      </c>
      <c r="Q8" s="46">
        <v>3200</v>
      </c>
      <c r="R8" s="46">
        <v>3200</v>
      </c>
      <c r="S8" s="46">
        <v>3200</v>
      </c>
    </row>
    <row r="9" spans="1:21" ht="242.25">
      <c r="A9" s="41" t="s">
        <v>231</v>
      </c>
      <c r="B9" s="41" t="s">
        <v>397</v>
      </c>
      <c r="C9" s="41" t="s">
        <v>228</v>
      </c>
      <c r="D9" s="41" t="s">
        <v>227</v>
      </c>
      <c r="E9" s="41" t="s">
        <v>232</v>
      </c>
      <c r="F9" s="41" t="s">
        <v>233</v>
      </c>
      <c r="G9" s="43" t="s">
        <v>402</v>
      </c>
      <c r="H9" s="41" t="s">
        <v>241</v>
      </c>
      <c r="I9" s="41" t="s">
        <v>244</v>
      </c>
      <c r="J9" s="44" t="s">
        <v>249</v>
      </c>
      <c r="K9" s="44" t="s">
        <v>254</v>
      </c>
      <c r="L9" s="45">
        <v>1</v>
      </c>
      <c r="M9" s="41" t="s">
        <v>186</v>
      </c>
      <c r="N9" s="44" t="s">
        <v>259</v>
      </c>
      <c r="O9" s="46">
        <v>12750</v>
      </c>
      <c r="P9" s="46">
        <v>2750</v>
      </c>
      <c r="Q9" s="46">
        <v>3300</v>
      </c>
      <c r="R9" s="46">
        <v>3350</v>
      </c>
      <c r="S9" s="46">
        <v>3350</v>
      </c>
      <c r="U9" s="1" t="s">
        <v>186</v>
      </c>
    </row>
    <row r="10" spans="1:21" ht="242.25">
      <c r="A10" s="41" t="s">
        <v>231</v>
      </c>
      <c r="B10" s="41" t="s">
        <v>397</v>
      </c>
      <c r="C10" s="41" t="s">
        <v>228</v>
      </c>
      <c r="D10" s="41" t="s">
        <v>227</v>
      </c>
      <c r="E10" s="41" t="s">
        <v>398</v>
      </c>
      <c r="F10" s="41" t="s">
        <v>235</v>
      </c>
      <c r="G10" s="43" t="s">
        <v>403</v>
      </c>
      <c r="H10" s="41" t="s">
        <v>237</v>
      </c>
      <c r="I10" s="41" t="s">
        <v>245</v>
      </c>
      <c r="J10" s="44" t="s">
        <v>250</v>
      </c>
      <c r="K10" s="44" t="s">
        <v>255</v>
      </c>
      <c r="L10" s="45">
        <v>1</v>
      </c>
      <c r="M10" s="41" t="s">
        <v>186</v>
      </c>
      <c r="N10" s="44" t="s">
        <v>260</v>
      </c>
      <c r="O10" s="46">
        <v>5000</v>
      </c>
      <c r="P10" s="46">
        <v>1650</v>
      </c>
      <c r="Q10" s="46">
        <v>1000</v>
      </c>
      <c r="R10" s="46">
        <v>1000</v>
      </c>
      <c r="S10" s="46">
        <v>1350</v>
      </c>
      <c r="U10" s="1" t="s">
        <v>187</v>
      </c>
    </row>
    <row r="11" spans="1:21" ht="242.25">
      <c r="A11" s="41" t="s">
        <v>231</v>
      </c>
      <c r="B11" s="41" t="s">
        <v>397</v>
      </c>
      <c r="C11" s="41" t="s">
        <v>228</v>
      </c>
      <c r="D11" s="41" t="s">
        <v>227</v>
      </c>
      <c r="E11" s="41" t="s">
        <v>399</v>
      </c>
      <c r="F11" s="41" t="s">
        <v>236</v>
      </c>
      <c r="G11" s="77" t="s">
        <v>404</v>
      </c>
      <c r="H11" s="41" t="s">
        <v>242</v>
      </c>
      <c r="I11" s="41" t="s">
        <v>246</v>
      </c>
      <c r="J11" s="44" t="s">
        <v>251</v>
      </c>
      <c r="K11" s="44" t="s">
        <v>256</v>
      </c>
      <c r="L11" s="45">
        <v>0.6</v>
      </c>
      <c r="M11" s="41" t="s">
        <v>186</v>
      </c>
      <c r="N11" s="44" t="s">
        <v>261</v>
      </c>
      <c r="O11" s="73">
        <v>5</v>
      </c>
      <c r="P11" s="83">
        <v>0.6</v>
      </c>
      <c r="Q11" s="82">
        <v>1.4</v>
      </c>
      <c r="R11" s="46">
        <v>1</v>
      </c>
      <c r="S11" s="46">
        <v>2</v>
      </c>
    </row>
    <row r="12" spans="1:21" ht="242.25">
      <c r="A12" s="41" t="s">
        <v>231</v>
      </c>
      <c r="B12" s="41" t="s">
        <v>397</v>
      </c>
      <c r="C12" s="41" t="s">
        <v>228</v>
      </c>
      <c r="D12" s="41" t="s">
        <v>227</v>
      </c>
      <c r="E12" s="41" t="s">
        <v>400</v>
      </c>
      <c r="F12" s="41" t="s">
        <v>236</v>
      </c>
      <c r="G12" s="77" t="s">
        <v>404</v>
      </c>
      <c r="H12" s="41" t="s">
        <v>238</v>
      </c>
      <c r="I12" s="41" t="s">
        <v>247</v>
      </c>
      <c r="J12" s="44" t="s">
        <v>252</v>
      </c>
      <c r="K12" s="44" t="s">
        <v>257</v>
      </c>
      <c r="L12" s="45">
        <v>0.4</v>
      </c>
      <c r="M12" s="41" t="s">
        <v>186</v>
      </c>
      <c r="N12" s="44" t="s">
        <v>262</v>
      </c>
      <c r="O12" s="73">
        <v>1</v>
      </c>
      <c r="P12" s="73">
        <v>1</v>
      </c>
      <c r="Q12" s="73">
        <v>1</v>
      </c>
      <c r="R12" s="73">
        <v>1</v>
      </c>
      <c r="S12" s="73">
        <v>1</v>
      </c>
    </row>
    <row r="13" spans="1:21" customFormat="1" ht="14.25"/>
    <row r="14" spans="1:21" customFormat="1" ht="14.25"/>
    <row r="15" spans="1:21" customFormat="1" ht="14.25"/>
    <row r="16" spans="1:21" customFormat="1" ht="14.25"/>
    <row r="17" customFormat="1" ht="14.25"/>
    <row r="18" customFormat="1" ht="14.25"/>
    <row r="19" customFormat="1" ht="14.25"/>
    <row r="20" customFormat="1" ht="14.25"/>
    <row r="21" customFormat="1" ht="14.25"/>
    <row r="22" customFormat="1" ht="14.25"/>
    <row r="23" customFormat="1" ht="14.25"/>
    <row r="24" customFormat="1" ht="14.25"/>
    <row r="25" customFormat="1" ht="14.25"/>
    <row r="26" customFormat="1" ht="14.25"/>
    <row r="27" customFormat="1" ht="14.25"/>
    <row r="28" customFormat="1" ht="14.25"/>
    <row r="29" customFormat="1" ht="14.25"/>
    <row r="30" customFormat="1" ht="14.25"/>
    <row r="31" customFormat="1" ht="14.25"/>
    <row r="32" customFormat="1" ht="14.25"/>
    <row r="33" customFormat="1" ht="14.25"/>
    <row r="34" customFormat="1" ht="14.25"/>
    <row r="35" customFormat="1" ht="14.25"/>
    <row r="36" customFormat="1" ht="14.25"/>
    <row r="37" customFormat="1" ht="14.25"/>
    <row r="38" customFormat="1" ht="14.25"/>
    <row r="39" customFormat="1" ht="14.25"/>
    <row r="40" customFormat="1" ht="14.25"/>
    <row r="41" customFormat="1" ht="14.25"/>
    <row r="42" customFormat="1" ht="14.25"/>
    <row r="43" customFormat="1" ht="14.25"/>
  </sheetData>
  <mergeCells count="8">
    <mergeCell ref="A6:S6"/>
    <mergeCell ref="A5:B5"/>
    <mergeCell ref="A1:B4"/>
    <mergeCell ref="C1:R1"/>
    <mergeCell ref="C2:R2"/>
    <mergeCell ref="C3:R3"/>
    <mergeCell ref="C4:R4"/>
    <mergeCell ref="C5:I5"/>
  </mergeCells>
  <dataValidations count="1">
    <dataValidation type="list" allowBlank="1" showInputMessage="1" showErrorMessage="1" sqref="M8:M12 M44:M290" xr:uid="{4893B3AB-BD86-4B9E-B6F7-9BB79B78A4BE}">
      <formula1>$U$9:$U$10</formula1>
    </dataValidation>
  </dataValidations>
  <pageMargins left="0.7" right="0.7" top="0.75" bottom="0.75" header="0.3" footer="0.3"/>
  <pageSetup paperSize="9" orientation="portrait" r:id="rId1"/>
  <ignoredErrors>
    <ignoredError sqref="G11:G12" twoDigitTextYea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1500-7287-4486-832A-2C43FC328578}">
  <dimension ref="A1:Q10"/>
  <sheetViews>
    <sheetView topLeftCell="A6" zoomScale="94" zoomScaleNormal="100" workbookViewId="0">
      <selection activeCell="G9" sqref="G9"/>
    </sheetView>
  </sheetViews>
  <sheetFormatPr baseColWidth="10" defaultRowHeight="14.25"/>
  <cols>
    <col min="1" max="1" width="20.875" customWidth="1"/>
    <col min="2" max="2" width="30.625" customWidth="1"/>
    <col min="3" max="3" width="33.625" customWidth="1"/>
    <col min="4" max="4" width="32" customWidth="1"/>
    <col min="5" max="6" width="28.625" customWidth="1"/>
    <col min="7" max="7" width="33.125" bestFit="1" customWidth="1"/>
    <col min="8" max="8" width="33.125" customWidth="1"/>
    <col min="9" max="9" width="34" bestFit="1" customWidth="1"/>
    <col min="10" max="10" width="30.125" customWidth="1"/>
    <col min="11" max="11" width="23.625" customWidth="1"/>
    <col min="12" max="12" width="27.125" customWidth="1"/>
    <col min="13" max="13" width="39.125" bestFit="1" customWidth="1"/>
    <col min="14" max="14" width="54.625" bestFit="1" customWidth="1"/>
    <col min="17" max="17" width="0" hidden="1" customWidth="1"/>
  </cols>
  <sheetData>
    <row r="1" spans="1:17" s="1" customFormat="1" ht="22.5" customHeight="1">
      <c r="A1" s="133"/>
      <c r="B1" s="134"/>
      <c r="C1" s="139" t="s">
        <v>1</v>
      </c>
      <c r="D1" s="140"/>
      <c r="E1" s="140"/>
      <c r="F1" s="140"/>
      <c r="G1" s="140"/>
      <c r="H1" s="140"/>
      <c r="I1" s="140"/>
      <c r="J1" s="140"/>
      <c r="K1" s="140"/>
      <c r="L1" s="140"/>
      <c r="M1" s="141"/>
      <c r="N1" s="31" t="s">
        <v>220</v>
      </c>
    </row>
    <row r="2" spans="1:17" s="1" customFormat="1" ht="22.5" customHeight="1">
      <c r="A2" s="135"/>
      <c r="B2" s="136"/>
      <c r="C2" s="139" t="s">
        <v>2</v>
      </c>
      <c r="D2" s="140"/>
      <c r="E2" s="140"/>
      <c r="F2" s="140"/>
      <c r="G2" s="140"/>
      <c r="H2" s="140"/>
      <c r="I2" s="140"/>
      <c r="J2" s="140"/>
      <c r="K2" s="140"/>
      <c r="L2" s="140"/>
      <c r="M2" s="141"/>
      <c r="N2" s="31" t="s">
        <v>3</v>
      </c>
    </row>
    <row r="3" spans="1:17" s="1" customFormat="1" ht="22.5" customHeight="1">
      <c r="A3" s="135"/>
      <c r="B3" s="136"/>
      <c r="C3" s="139" t="s">
        <v>4</v>
      </c>
      <c r="D3" s="140"/>
      <c r="E3" s="140"/>
      <c r="F3" s="140"/>
      <c r="G3" s="140"/>
      <c r="H3" s="140"/>
      <c r="I3" s="140"/>
      <c r="J3" s="140"/>
      <c r="K3" s="140"/>
      <c r="L3" s="140"/>
      <c r="M3" s="141"/>
      <c r="N3" s="31" t="s">
        <v>219</v>
      </c>
    </row>
    <row r="4" spans="1:17" s="1" customFormat="1" ht="22.5" customHeight="1">
      <c r="A4" s="137"/>
      <c r="B4" s="138"/>
      <c r="C4" s="139" t="s">
        <v>156</v>
      </c>
      <c r="D4" s="140"/>
      <c r="E4" s="140"/>
      <c r="F4" s="140"/>
      <c r="G4" s="140"/>
      <c r="H4" s="140"/>
      <c r="I4" s="140"/>
      <c r="J4" s="140"/>
      <c r="K4" s="140"/>
      <c r="L4" s="140"/>
      <c r="M4" s="141"/>
      <c r="N4" s="31" t="s">
        <v>221</v>
      </c>
    </row>
    <row r="5" spans="1:17" s="1" customFormat="1" ht="26.25" customHeight="1">
      <c r="A5" s="131" t="s">
        <v>5</v>
      </c>
      <c r="B5" s="132"/>
      <c r="C5" s="142" t="s">
        <v>239</v>
      </c>
      <c r="D5" s="143"/>
      <c r="E5" s="143"/>
      <c r="F5" s="143"/>
      <c r="G5" s="143"/>
      <c r="H5" s="143"/>
      <c r="I5" s="143"/>
      <c r="J5" s="143"/>
      <c r="K5" s="143"/>
      <c r="L5" s="143"/>
      <c r="M5" s="143"/>
      <c r="N5" s="143"/>
    </row>
    <row r="6" spans="1:17" s="1" customFormat="1" ht="15" customHeight="1">
      <c r="A6" s="127" t="s">
        <v>152</v>
      </c>
      <c r="B6" s="127"/>
      <c r="C6" s="127"/>
      <c r="D6" s="127"/>
      <c r="E6" s="127"/>
      <c r="F6" s="127"/>
      <c r="G6" s="127"/>
      <c r="H6" s="127"/>
      <c r="I6" s="127"/>
      <c r="J6" s="127"/>
      <c r="K6" s="127"/>
      <c r="L6" s="128"/>
      <c r="M6" s="123" t="s">
        <v>93</v>
      </c>
      <c r="N6" s="124"/>
    </row>
    <row r="7" spans="1:17" s="1" customFormat="1">
      <c r="A7" s="129"/>
      <c r="B7" s="129"/>
      <c r="C7" s="129"/>
      <c r="D7" s="129"/>
      <c r="E7" s="129"/>
      <c r="F7" s="129"/>
      <c r="G7" s="129"/>
      <c r="H7" s="129"/>
      <c r="I7" s="129"/>
      <c r="J7" s="129"/>
      <c r="K7" s="129"/>
      <c r="L7" s="130"/>
      <c r="M7" s="125"/>
      <c r="N7" s="126"/>
    </row>
    <row r="8" spans="1:17" s="23" customFormat="1" ht="66.75" customHeight="1">
      <c r="A8" s="2" t="s">
        <v>97</v>
      </c>
      <c r="B8" s="2" t="s">
        <v>188</v>
      </c>
      <c r="C8" s="2" t="s">
        <v>169</v>
      </c>
      <c r="D8" s="2" t="s">
        <v>85</v>
      </c>
      <c r="E8" s="2" t="s">
        <v>86</v>
      </c>
      <c r="F8" s="2" t="s">
        <v>87</v>
      </c>
      <c r="G8" s="2" t="s">
        <v>164</v>
      </c>
      <c r="H8" s="2" t="s">
        <v>166</v>
      </c>
      <c r="I8" s="2" t="s">
        <v>165</v>
      </c>
      <c r="J8" s="2" t="s">
        <v>155</v>
      </c>
      <c r="K8" s="2" t="s">
        <v>94</v>
      </c>
      <c r="L8" s="2" t="s">
        <v>88</v>
      </c>
      <c r="M8" s="2" t="s">
        <v>26</v>
      </c>
      <c r="N8" s="2" t="s">
        <v>27</v>
      </c>
    </row>
    <row r="9" spans="1:17" ht="306.95" customHeight="1">
      <c r="A9" s="50" t="s">
        <v>229</v>
      </c>
      <c r="B9" s="50" t="s">
        <v>379</v>
      </c>
      <c r="C9" s="50" t="s">
        <v>380</v>
      </c>
      <c r="D9" s="50" t="s">
        <v>381</v>
      </c>
      <c r="E9" s="50" t="s">
        <v>382</v>
      </c>
      <c r="F9" s="50" t="s">
        <v>383</v>
      </c>
      <c r="G9" s="50" t="s">
        <v>384</v>
      </c>
      <c r="H9" s="50" t="s">
        <v>385</v>
      </c>
      <c r="I9" s="50" t="s">
        <v>386</v>
      </c>
      <c r="J9" s="50" t="s">
        <v>387</v>
      </c>
      <c r="K9" s="50" t="s">
        <v>90</v>
      </c>
      <c r="L9" s="50" t="s">
        <v>388</v>
      </c>
      <c r="M9" s="55" t="s">
        <v>395</v>
      </c>
      <c r="N9" s="55" t="s">
        <v>396</v>
      </c>
    </row>
    <row r="10" spans="1:17" ht="153" customHeight="1">
      <c r="A10" s="50" t="s">
        <v>232</v>
      </c>
      <c r="B10" s="50" t="s">
        <v>379</v>
      </c>
      <c r="C10" s="50" t="s">
        <v>380</v>
      </c>
      <c r="D10" s="50" t="s">
        <v>389</v>
      </c>
      <c r="E10" s="50" t="s">
        <v>382</v>
      </c>
      <c r="F10" s="50" t="s">
        <v>390</v>
      </c>
      <c r="G10" s="50" t="s">
        <v>391</v>
      </c>
      <c r="H10" s="50" t="s">
        <v>392</v>
      </c>
      <c r="I10" s="50" t="s">
        <v>386</v>
      </c>
      <c r="J10" s="50" t="s">
        <v>387</v>
      </c>
      <c r="K10" s="50" t="s">
        <v>90</v>
      </c>
      <c r="L10" s="50" t="s">
        <v>388</v>
      </c>
      <c r="M10" s="55" t="s">
        <v>393</v>
      </c>
      <c r="N10" s="55" t="s">
        <v>394</v>
      </c>
      <c r="Q10" t="s">
        <v>89</v>
      </c>
    </row>
  </sheetData>
  <mergeCells count="9">
    <mergeCell ref="M6:N7"/>
    <mergeCell ref="A6:L7"/>
    <mergeCell ref="A5:B5"/>
    <mergeCell ref="A1:B4"/>
    <mergeCell ref="C1:M1"/>
    <mergeCell ref="C2:M2"/>
    <mergeCell ref="C3:M3"/>
    <mergeCell ref="C4:M4"/>
    <mergeCell ref="C5:N5"/>
  </mergeCells>
  <dataValidations count="1">
    <dataValidation type="list" allowBlank="1" showInputMessage="1" showErrorMessage="1" sqref="K9:K110" xr:uid="{6A1124D0-6E6E-4E2D-8E9C-CE3857C81170}">
      <formula1>$Q$10:$Q$10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dimension ref="A1:AR31"/>
  <sheetViews>
    <sheetView tabSelected="1" topLeftCell="A7" zoomScale="91" zoomScaleNormal="100" workbookViewId="0">
      <selection activeCell="D9" sqref="D9:D13"/>
    </sheetView>
  </sheetViews>
  <sheetFormatPr baseColWidth="10" defaultRowHeight="14.25"/>
  <cols>
    <col min="1" max="1" width="23.375" customWidth="1"/>
    <col min="2" max="3" width="23.125" customWidth="1"/>
    <col min="4" max="4" width="27.125" customWidth="1"/>
    <col min="5" max="5" width="29.625" customWidth="1"/>
    <col min="6" max="6" width="32.625" bestFit="1" customWidth="1"/>
    <col min="7" max="7" width="41.125" bestFit="1" customWidth="1"/>
    <col min="8" max="8" width="47" bestFit="1" customWidth="1"/>
    <col min="9" max="9" width="31.875" bestFit="1" customWidth="1"/>
    <col min="10" max="10" width="31.875" customWidth="1"/>
    <col min="11" max="12" width="45.125" customWidth="1"/>
    <col min="13" max="13" width="19.375" customWidth="1"/>
    <col min="14" max="14" width="36.125" customWidth="1"/>
    <col min="15" max="15" width="21.125" customWidth="1"/>
    <col min="16" max="16" width="21.625" customWidth="1"/>
    <col min="17" max="17" width="20.875" customWidth="1"/>
    <col min="18" max="18" width="35.875" bestFit="1" customWidth="1"/>
    <col min="19" max="19" width="31.625" bestFit="1" customWidth="1"/>
    <col min="20" max="20" width="32.875" bestFit="1" customWidth="1"/>
    <col min="21" max="21" width="31.5" customWidth="1"/>
    <col min="22" max="22" width="61.875" customWidth="1"/>
    <col min="23" max="23" width="31.125" customWidth="1"/>
    <col min="24" max="24" width="46.125" bestFit="1" customWidth="1"/>
    <col min="25" max="25" width="46.125" customWidth="1"/>
    <col min="26" max="26" width="29.375" bestFit="1" customWidth="1"/>
    <col min="27" max="27" width="27.125" bestFit="1" customWidth="1"/>
    <col min="28" max="28" width="33.125" bestFit="1" customWidth="1"/>
    <col min="29" max="29" width="27.125" customWidth="1"/>
    <col min="30" max="30" width="22.625" customWidth="1"/>
    <col min="31" max="31" width="30.125" bestFit="1" customWidth="1"/>
    <col min="32" max="33" width="24.625" customWidth="1"/>
    <col min="34" max="34" width="32.875" customWidth="1"/>
    <col min="35" max="35" width="28.375" customWidth="1"/>
    <col min="36" max="36" width="33.5" customWidth="1"/>
    <col min="44" max="44" width="56.875" hidden="1" customWidth="1"/>
  </cols>
  <sheetData>
    <row r="1" spans="1:44" s="1" customFormat="1" ht="23.25" customHeight="1" thickBot="1">
      <c r="A1" s="144" t="s">
        <v>0</v>
      </c>
      <c r="B1" s="144"/>
      <c r="C1" s="205" t="s">
        <v>1</v>
      </c>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76" t="s">
        <v>220</v>
      </c>
    </row>
    <row r="2" spans="1:44" s="1" customFormat="1" ht="23.25" customHeight="1" thickBot="1">
      <c r="A2" s="144"/>
      <c r="B2" s="144"/>
      <c r="C2" s="205" t="s">
        <v>2</v>
      </c>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76" t="s">
        <v>3</v>
      </c>
    </row>
    <row r="3" spans="1:44" s="1" customFormat="1" ht="23.25" customHeight="1" thickBot="1">
      <c r="A3" s="144"/>
      <c r="B3" s="144"/>
      <c r="C3" s="205" t="s">
        <v>4</v>
      </c>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76" t="s">
        <v>219</v>
      </c>
    </row>
    <row r="4" spans="1:44" s="1" customFormat="1" ht="23.25" customHeight="1" thickBot="1">
      <c r="A4" s="144"/>
      <c r="B4" s="144"/>
      <c r="C4" s="205" t="s">
        <v>156</v>
      </c>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76" t="s">
        <v>223</v>
      </c>
    </row>
    <row r="5" spans="1:44" s="1" customFormat="1" ht="26.25" customHeight="1" thickBot="1">
      <c r="A5" s="148" t="s">
        <v>5</v>
      </c>
      <c r="B5" s="148"/>
      <c r="C5" s="206" t="s">
        <v>263</v>
      </c>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66"/>
    </row>
    <row r="6" spans="1:44" ht="15" customHeight="1" thickBot="1">
      <c r="A6" s="147" t="s">
        <v>167</v>
      </c>
      <c r="B6" s="147"/>
      <c r="C6" s="147"/>
      <c r="D6" s="147"/>
      <c r="E6" s="147"/>
      <c r="F6" s="147"/>
      <c r="G6" s="147"/>
      <c r="H6" s="147"/>
      <c r="I6" s="147"/>
      <c r="J6" s="147"/>
      <c r="K6" s="147"/>
      <c r="L6" s="147"/>
      <c r="M6" s="147"/>
      <c r="N6" s="147"/>
      <c r="O6" s="147"/>
      <c r="P6" s="147"/>
      <c r="Q6" s="147"/>
      <c r="R6" s="147"/>
      <c r="S6" s="147"/>
      <c r="T6" s="147"/>
      <c r="U6" s="147"/>
      <c r="V6" s="147"/>
      <c r="W6" s="145" t="s">
        <v>92</v>
      </c>
      <c r="X6" s="145"/>
      <c r="Y6" s="145"/>
      <c r="Z6" s="145"/>
      <c r="AA6" s="145"/>
      <c r="AB6" s="145"/>
      <c r="AC6" s="146" t="s">
        <v>6</v>
      </c>
      <c r="AD6" s="146"/>
      <c r="AE6" s="146"/>
      <c r="AF6" s="146"/>
      <c r="AG6" s="146"/>
      <c r="AH6" s="146"/>
      <c r="AI6" s="146"/>
      <c r="AJ6" s="146"/>
    </row>
    <row r="7" spans="1:44" ht="15" customHeight="1" thickBot="1">
      <c r="A7" s="147"/>
      <c r="B7" s="147"/>
      <c r="C7" s="147"/>
      <c r="D7" s="147"/>
      <c r="E7" s="147"/>
      <c r="F7" s="147"/>
      <c r="G7" s="147"/>
      <c r="H7" s="147"/>
      <c r="I7" s="147"/>
      <c r="J7" s="147"/>
      <c r="K7" s="147"/>
      <c r="L7" s="147"/>
      <c r="M7" s="147"/>
      <c r="N7" s="147"/>
      <c r="O7" s="147"/>
      <c r="P7" s="147"/>
      <c r="Q7" s="147"/>
      <c r="R7" s="147"/>
      <c r="S7" s="147"/>
      <c r="T7" s="147"/>
      <c r="U7" s="147"/>
      <c r="V7" s="147"/>
      <c r="W7" s="145"/>
      <c r="X7" s="145"/>
      <c r="Y7" s="145"/>
      <c r="Z7" s="145"/>
      <c r="AA7" s="145"/>
      <c r="AB7" s="145"/>
      <c r="AC7" s="146"/>
      <c r="AD7" s="146"/>
      <c r="AE7" s="146"/>
      <c r="AF7" s="146"/>
      <c r="AG7" s="146"/>
      <c r="AH7" s="146"/>
      <c r="AI7" s="146"/>
      <c r="AJ7" s="146"/>
    </row>
    <row r="8" spans="1:44" s="28" customFormat="1" ht="64.5" customHeight="1" thickBot="1">
      <c r="A8" s="58" t="s">
        <v>97</v>
      </c>
      <c r="B8" s="58" t="s">
        <v>7</v>
      </c>
      <c r="C8" s="58" t="s">
        <v>191</v>
      </c>
      <c r="D8" s="70" t="s">
        <v>148</v>
      </c>
      <c r="E8" s="70" t="s">
        <v>10</v>
      </c>
      <c r="F8" s="58" t="s">
        <v>11</v>
      </c>
      <c r="G8" s="70" t="s">
        <v>146</v>
      </c>
      <c r="H8" s="70" t="s">
        <v>195</v>
      </c>
      <c r="I8" s="70" t="s">
        <v>147</v>
      </c>
      <c r="J8" s="70" t="s">
        <v>200</v>
      </c>
      <c r="K8" s="71" t="s">
        <v>189</v>
      </c>
      <c r="L8" s="71" t="s">
        <v>210</v>
      </c>
      <c r="M8" s="71" t="s">
        <v>12</v>
      </c>
      <c r="N8" s="58" t="s">
        <v>193</v>
      </c>
      <c r="O8" s="71" t="s">
        <v>149</v>
      </c>
      <c r="P8" s="71" t="s">
        <v>150</v>
      </c>
      <c r="Q8" s="58" t="s">
        <v>16</v>
      </c>
      <c r="R8" s="58" t="s">
        <v>17</v>
      </c>
      <c r="S8" s="58" t="s">
        <v>162</v>
      </c>
      <c r="T8" s="58" t="s">
        <v>36</v>
      </c>
      <c r="U8" s="58" t="s">
        <v>102</v>
      </c>
      <c r="V8" s="58" t="s">
        <v>103</v>
      </c>
      <c r="W8" s="72" t="s">
        <v>22</v>
      </c>
      <c r="X8" s="72" t="s">
        <v>151</v>
      </c>
      <c r="Y8" s="72" t="s">
        <v>205</v>
      </c>
      <c r="Z8" s="72" t="s">
        <v>23</v>
      </c>
      <c r="AA8" s="72" t="s">
        <v>24</v>
      </c>
      <c r="AB8" s="72" t="s">
        <v>25</v>
      </c>
      <c r="AC8" s="57" t="s">
        <v>305</v>
      </c>
      <c r="AD8" s="57" t="s">
        <v>18</v>
      </c>
      <c r="AE8" s="57" t="s">
        <v>307</v>
      </c>
      <c r="AF8" s="57" t="s">
        <v>18</v>
      </c>
      <c r="AG8" s="57" t="s">
        <v>311</v>
      </c>
      <c r="AH8" s="75" t="s">
        <v>312</v>
      </c>
      <c r="AI8" s="75" t="s">
        <v>18</v>
      </c>
      <c r="AJ8" s="56" t="s">
        <v>20</v>
      </c>
    </row>
    <row r="9" spans="1:44" s="7" customFormat="1" ht="47.1" customHeight="1">
      <c r="A9" s="171" t="s">
        <v>229</v>
      </c>
      <c r="B9" s="174" t="s">
        <v>230</v>
      </c>
      <c r="C9" s="177">
        <v>36893</v>
      </c>
      <c r="D9" s="161" t="s">
        <v>405</v>
      </c>
      <c r="E9" s="161" t="s">
        <v>264</v>
      </c>
      <c r="F9" s="217">
        <v>2024130010012</v>
      </c>
      <c r="G9" s="161" t="s">
        <v>268</v>
      </c>
      <c r="H9" s="161" t="s">
        <v>272</v>
      </c>
      <c r="I9" s="161" t="s">
        <v>273</v>
      </c>
      <c r="J9" s="230">
        <v>1</v>
      </c>
      <c r="K9" s="161" t="s">
        <v>282</v>
      </c>
      <c r="L9" s="152" t="s">
        <v>211</v>
      </c>
      <c r="M9" s="161" t="s">
        <v>285</v>
      </c>
      <c r="N9" s="236" t="s">
        <v>409</v>
      </c>
      <c r="O9" s="149" t="s">
        <v>286</v>
      </c>
      <c r="P9" s="149" t="s">
        <v>287</v>
      </c>
      <c r="Q9" s="152">
        <v>365</v>
      </c>
      <c r="R9" s="155">
        <f>400*4.5</f>
        <v>1800</v>
      </c>
      <c r="S9" s="158" t="s">
        <v>288</v>
      </c>
      <c r="T9" s="152" t="s">
        <v>289</v>
      </c>
      <c r="U9" s="60" t="s">
        <v>290</v>
      </c>
      <c r="V9" s="60" t="s">
        <v>295</v>
      </c>
      <c r="W9" s="152" t="s">
        <v>300</v>
      </c>
      <c r="X9" s="166" t="s">
        <v>301</v>
      </c>
      <c r="Y9" s="212">
        <v>350000000</v>
      </c>
      <c r="Z9" s="152" t="s">
        <v>77</v>
      </c>
      <c r="AA9" s="152" t="s">
        <v>54</v>
      </c>
      <c r="AB9" s="158" t="s">
        <v>302</v>
      </c>
      <c r="AC9" s="186">
        <f>1500000000+AH9</f>
        <v>3000000004</v>
      </c>
      <c r="AD9" s="190" t="s">
        <v>306</v>
      </c>
      <c r="AE9" s="202">
        <v>1522000000</v>
      </c>
      <c r="AF9" s="158" t="s">
        <v>309</v>
      </c>
      <c r="AG9" s="200">
        <f>AC9+AC12+AE9+AE12+AE13</f>
        <v>6759000004</v>
      </c>
      <c r="AH9" s="192">
        <v>1500000004</v>
      </c>
      <c r="AI9" s="194" t="s">
        <v>306</v>
      </c>
      <c r="AJ9" s="182" t="s">
        <v>310</v>
      </c>
      <c r="AR9" s="7" t="s">
        <v>211</v>
      </c>
    </row>
    <row r="10" spans="1:44" s="7" customFormat="1" ht="41.1" customHeight="1">
      <c r="A10" s="172"/>
      <c r="B10" s="175"/>
      <c r="C10" s="178"/>
      <c r="D10" s="180"/>
      <c r="E10" s="180"/>
      <c r="F10" s="218"/>
      <c r="G10" s="180"/>
      <c r="H10" s="180"/>
      <c r="I10" s="180"/>
      <c r="J10" s="231"/>
      <c r="K10" s="162"/>
      <c r="L10" s="153"/>
      <c r="M10" s="180"/>
      <c r="N10" s="156"/>
      <c r="O10" s="150"/>
      <c r="P10" s="150"/>
      <c r="Q10" s="153"/>
      <c r="R10" s="156"/>
      <c r="S10" s="159"/>
      <c r="T10" s="153"/>
      <c r="U10" s="47" t="s">
        <v>291</v>
      </c>
      <c r="V10" s="47" t="s">
        <v>296</v>
      </c>
      <c r="W10" s="153"/>
      <c r="X10" s="167"/>
      <c r="Y10" s="213"/>
      <c r="Z10" s="153"/>
      <c r="AA10" s="153"/>
      <c r="AB10" s="153"/>
      <c r="AC10" s="187"/>
      <c r="AD10" s="191"/>
      <c r="AE10" s="203"/>
      <c r="AF10" s="159"/>
      <c r="AG10" s="201"/>
      <c r="AH10" s="193"/>
      <c r="AI10" s="195"/>
      <c r="AJ10" s="183"/>
    </row>
    <row r="11" spans="1:44" s="7" customFormat="1" ht="59.1" customHeight="1">
      <c r="A11" s="172"/>
      <c r="B11" s="175"/>
      <c r="C11" s="178"/>
      <c r="D11" s="180"/>
      <c r="E11" s="180"/>
      <c r="F11" s="218"/>
      <c r="G11" s="180"/>
      <c r="H11" s="180"/>
      <c r="I11" s="180"/>
      <c r="J11" s="231"/>
      <c r="K11" s="163" t="s">
        <v>283</v>
      </c>
      <c r="L11" s="153"/>
      <c r="M11" s="180"/>
      <c r="N11" s="237"/>
      <c r="O11" s="150"/>
      <c r="P11" s="150"/>
      <c r="Q11" s="153"/>
      <c r="R11" s="156"/>
      <c r="S11" s="159"/>
      <c r="T11" s="153"/>
      <c r="U11" s="63" t="s">
        <v>292</v>
      </c>
      <c r="V11" s="47" t="s">
        <v>297</v>
      </c>
      <c r="W11" s="164"/>
      <c r="X11" s="168"/>
      <c r="Y11" s="202"/>
      <c r="Z11" s="164"/>
      <c r="AA11" s="164"/>
      <c r="AB11" s="164"/>
      <c r="AC11" s="187"/>
      <c r="AD11" s="191"/>
      <c r="AE11" s="203"/>
      <c r="AF11" s="204"/>
      <c r="AG11" s="201"/>
      <c r="AH11" s="193"/>
      <c r="AI11" s="195"/>
      <c r="AJ11" s="183"/>
    </row>
    <row r="12" spans="1:44" s="7" customFormat="1" ht="54" customHeight="1">
      <c r="A12" s="172"/>
      <c r="B12" s="175"/>
      <c r="C12" s="178"/>
      <c r="D12" s="180"/>
      <c r="E12" s="180"/>
      <c r="F12" s="218"/>
      <c r="G12" s="180"/>
      <c r="H12" s="180"/>
      <c r="I12" s="180"/>
      <c r="J12" s="231"/>
      <c r="K12" s="162"/>
      <c r="L12" s="153"/>
      <c r="M12" s="180"/>
      <c r="N12" s="238" t="s">
        <v>410</v>
      </c>
      <c r="O12" s="150"/>
      <c r="P12" s="150"/>
      <c r="Q12" s="153"/>
      <c r="R12" s="156"/>
      <c r="S12" s="159"/>
      <c r="T12" s="153"/>
      <c r="U12" s="47" t="s">
        <v>293</v>
      </c>
      <c r="V12" s="47" t="s">
        <v>298</v>
      </c>
      <c r="W12" s="165" t="s">
        <v>300</v>
      </c>
      <c r="X12" s="169" t="s">
        <v>303</v>
      </c>
      <c r="Y12" s="234">
        <v>3887000004</v>
      </c>
      <c r="Z12" s="165" t="s">
        <v>77</v>
      </c>
      <c r="AA12" s="165" t="s">
        <v>54</v>
      </c>
      <c r="AB12" s="185" t="s">
        <v>304</v>
      </c>
      <c r="AC12" s="188">
        <f>349965000+AH12</f>
        <v>500000000</v>
      </c>
      <c r="AD12" s="185" t="s">
        <v>308</v>
      </c>
      <c r="AE12" s="54">
        <v>-785000000</v>
      </c>
      <c r="AF12" s="55" t="s">
        <v>411</v>
      </c>
      <c r="AG12" s="201"/>
      <c r="AH12" s="196">
        <v>150035000</v>
      </c>
      <c r="AI12" s="198" t="s">
        <v>308</v>
      </c>
      <c r="AJ12" s="183"/>
    </row>
    <row r="13" spans="1:44" s="7" customFormat="1" ht="53.1" customHeight="1" thickBot="1">
      <c r="A13" s="173"/>
      <c r="B13" s="176"/>
      <c r="C13" s="179"/>
      <c r="D13" s="181"/>
      <c r="E13" s="181"/>
      <c r="F13" s="219"/>
      <c r="G13" s="181"/>
      <c r="H13" s="181"/>
      <c r="I13" s="181"/>
      <c r="J13" s="232"/>
      <c r="K13" s="64" t="s">
        <v>284</v>
      </c>
      <c r="L13" s="154"/>
      <c r="M13" s="181"/>
      <c r="N13" s="157"/>
      <c r="O13" s="151"/>
      <c r="P13" s="151"/>
      <c r="Q13" s="154"/>
      <c r="R13" s="157"/>
      <c r="S13" s="160"/>
      <c r="T13" s="154"/>
      <c r="U13" s="65" t="s">
        <v>294</v>
      </c>
      <c r="V13" s="65" t="s">
        <v>299</v>
      </c>
      <c r="W13" s="154"/>
      <c r="X13" s="170"/>
      <c r="Y13" s="235"/>
      <c r="Z13" s="154"/>
      <c r="AA13" s="154"/>
      <c r="AB13" s="154"/>
      <c r="AC13" s="189"/>
      <c r="AD13" s="160"/>
      <c r="AE13" s="81">
        <v>2522000000</v>
      </c>
      <c r="AF13" s="84" t="s">
        <v>412</v>
      </c>
      <c r="AG13" s="189"/>
      <c r="AH13" s="197"/>
      <c r="AI13" s="199"/>
      <c r="AJ13" s="184"/>
    </row>
    <row r="14" spans="1:44" ht="63.95" customHeight="1">
      <c r="A14" s="220" t="s">
        <v>232</v>
      </c>
      <c r="B14" s="223" t="s">
        <v>233</v>
      </c>
      <c r="C14" s="214">
        <v>37258</v>
      </c>
      <c r="D14" s="227" t="s">
        <v>406</v>
      </c>
      <c r="E14" s="227" t="s">
        <v>265</v>
      </c>
      <c r="F14" s="246">
        <v>2024130010013</v>
      </c>
      <c r="G14" s="227" t="s">
        <v>269</v>
      </c>
      <c r="H14" s="227" t="s">
        <v>275</v>
      </c>
      <c r="I14" s="227" t="s">
        <v>274</v>
      </c>
      <c r="J14" s="230">
        <v>1</v>
      </c>
      <c r="K14" s="227" t="s">
        <v>313</v>
      </c>
      <c r="L14" s="210" t="s">
        <v>211</v>
      </c>
      <c r="M14" s="190" t="s">
        <v>316</v>
      </c>
      <c r="N14" s="236" t="s">
        <v>413</v>
      </c>
      <c r="O14" s="190" t="s">
        <v>286</v>
      </c>
      <c r="P14" s="190" t="s">
        <v>287</v>
      </c>
      <c r="Q14" s="210">
        <v>365</v>
      </c>
      <c r="R14" s="207">
        <f>2750*3.5</f>
        <v>9625</v>
      </c>
      <c r="S14" s="190" t="s">
        <v>317</v>
      </c>
      <c r="T14" s="210" t="s">
        <v>415</v>
      </c>
      <c r="U14" s="60" t="s">
        <v>318</v>
      </c>
      <c r="V14" s="60" t="s">
        <v>323</v>
      </c>
      <c r="W14" s="59" t="s">
        <v>300</v>
      </c>
      <c r="X14" s="68" t="s">
        <v>328</v>
      </c>
      <c r="Y14" s="69">
        <v>350000000</v>
      </c>
      <c r="Z14" s="59" t="s">
        <v>77</v>
      </c>
      <c r="AA14" s="59" t="s">
        <v>54</v>
      </c>
      <c r="AB14" s="62" t="s">
        <v>329</v>
      </c>
      <c r="AC14" s="212">
        <v>3500000000</v>
      </c>
      <c r="AD14" s="158" t="s">
        <v>308</v>
      </c>
      <c r="AE14" s="202">
        <v>355032942.52999997</v>
      </c>
      <c r="AF14" s="190" t="s">
        <v>338</v>
      </c>
      <c r="AG14" s="200">
        <f>+AE14+AE18+AC14+AE21</f>
        <v>29436562277.059998</v>
      </c>
      <c r="AH14" s="239">
        <v>1499999999.5599999</v>
      </c>
      <c r="AI14" s="241" t="s">
        <v>308</v>
      </c>
      <c r="AJ14" s="182" t="s">
        <v>339</v>
      </c>
      <c r="AR14" t="s">
        <v>207</v>
      </c>
    </row>
    <row r="15" spans="1:44" ht="80.099999999999994" customHeight="1">
      <c r="A15" s="221"/>
      <c r="B15" s="224"/>
      <c r="C15" s="215"/>
      <c r="D15" s="228"/>
      <c r="E15" s="228"/>
      <c r="F15" s="247"/>
      <c r="G15" s="228"/>
      <c r="H15" s="228"/>
      <c r="I15" s="228"/>
      <c r="J15" s="231"/>
      <c r="K15" s="228"/>
      <c r="L15" s="211"/>
      <c r="M15" s="191"/>
      <c r="N15" s="238"/>
      <c r="O15" s="191"/>
      <c r="P15" s="191"/>
      <c r="Q15" s="211"/>
      <c r="R15" s="208"/>
      <c r="S15" s="191"/>
      <c r="T15" s="211"/>
      <c r="U15" s="233" t="s">
        <v>319</v>
      </c>
      <c r="V15" s="233" t="s">
        <v>324</v>
      </c>
      <c r="W15" s="52" t="s">
        <v>300</v>
      </c>
      <c r="X15" s="55" t="s">
        <v>330</v>
      </c>
      <c r="Y15" s="54">
        <v>26989313335</v>
      </c>
      <c r="Z15" s="52" t="s">
        <v>57</v>
      </c>
      <c r="AA15" s="52" t="s">
        <v>54</v>
      </c>
      <c r="AB15" s="50" t="s">
        <v>302</v>
      </c>
      <c r="AC15" s="213"/>
      <c r="AD15" s="159"/>
      <c r="AE15" s="203"/>
      <c r="AF15" s="191"/>
      <c r="AG15" s="201"/>
      <c r="AH15" s="240"/>
      <c r="AI15" s="242"/>
      <c r="AJ15" s="183"/>
    </row>
    <row r="16" spans="1:44" ht="48.95" customHeight="1">
      <c r="A16" s="221"/>
      <c r="B16" s="224"/>
      <c r="C16" s="215"/>
      <c r="D16" s="228"/>
      <c r="E16" s="228"/>
      <c r="F16" s="247"/>
      <c r="G16" s="228"/>
      <c r="H16" s="228"/>
      <c r="I16" s="228"/>
      <c r="J16" s="231"/>
      <c r="K16" s="228"/>
      <c r="L16" s="211"/>
      <c r="M16" s="191"/>
      <c r="N16" s="238"/>
      <c r="O16" s="191"/>
      <c r="P16" s="191"/>
      <c r="Q16" s="211"/>
      <c r="R16" s="208"/>
      <c r="S16" s="191"/>
      <c r="T16" s="211"/>
      <c r="U16" s="233"/>
      <c r="V16" s="233"/>
      <c r="W16" s="52" t="s">
        <v>300</v>
      </c>
      <c r="X16" s="55" t="s">
        <v>331</v>
      </c>
      <c r="Y16" s="54">
        <v>957216000</v>
      </c>
      <c r="Z16" s="50" t="s">
        <v>59</v>
      </c>
      <c r="AA16" s="52" t="s">
        <v>54</v>
      </c>
      <c r="AB16" s="50" t="s">
        <v>302</v>
      </c>
      <c r="AC16" s="213"/>
      <c r="AD16" s="159"/>
      <c r="AE16" s="203"/>
      <c r="AF16" s="191"/>
      <c r="AG16" s="201"/>
      <c r="AH16" s="240"/>
      <c r="AI16" s="242"/>
      <c r="AJ16" s="183"/>
    </row>
    <row r="17" spans="1:44" ht="80.099999999999994" customHeight="1">
      <c r="A17" s="221"/>
      <c r="B17" s="224"/>
      <c r="C17" s="215"/>
      <c r="D17" s="228"/>
      <c r="E17" s="228"/>
      <c r="F17" s="247"/>
      <c r="G17" s="228"/>
      <c r="H17" s="228"/>
      <c r="I17" s="228"/>
      <c r="J17" s="231"/>
      <c r="K17" s="228" t="s">
        <v>314</v>
      </c>
      <c r="L17" s="211"/>
      <c r="M17" s="191"/>
      <c r="N17" s="249"/>
      <c r="O17" s="191"/>
      <c r="P17" s="191"/>
      <c r="Q17" s="211"/>
      <c r="R17" s="208"/>
      <c r="S17" s="191"/>
      <c r="T17" s="211"/>
      <c r="U17" s="233" t="s">
        <v>320</v>
      </c>
      <c r="V17" s="233" t="s">
        <v>325</v>
      </c>
      <c r="W17" s="52" t="s">
        <v>300</v>
      </c>
      <c r="X17" s="55" t="s">
        <v>332</v>
      </c>
      <c r="Y17" s="54">
        <v>2000000000</v>
      </c>
      <c r="Z17" s="50" t="s">
        <v>71</v>
      </c>
      <c r="AA17" s="52" t="s">
        <v>54</v>
      </c>
      <c r="AB17" s="50" t="s">
        <v>333</v>
      </c>
      <c r="AC17" s="213"/>
      <c r="AD17" s="159"/>
      <c r="AE17" s="203"/>
      <c r="AF17" s="191"/>
      <c r="AG17" s="201"/>
      <c r="AH17" s="240"/>
      <c r="AI17" s="242"/>
      <c r="AJ17" s="183"/>
    </row>
    <row r="18" spans="1:44" ht="87.95" customHeight="1">
      <c r="A18" s="221"/>
      <c r="B18" s="224"/>
      <c r="C18" s="215"/>
      <c r="D18" s="228"/>
      <c r="E18" s="228"/>
      <c r="F18" s="247"/>
      <c r="G18" s="228"/>
      <c r="H18" s="228"/>
      <c r="I18" s="228"/>
      <c r="J18" s="231"/>
      <c r="K18" s="228"/>
      <c r="L18" s="211"/>
      <c r="M18" s="191"/>
      <c r="N18" s="250" t="s">
        <v>414</v>
      </c>
      <c r="O18" s="191"/>
      <c r="P18" s="191"/>
      <c r="Q18" s="211"/>
      <c r="R18" s="208"/>
      <c r="S18" s="191"/>
      <c r="T18" s="211"/>
      <c r="U18" s="233"/>
      <c r="V18" s="233"/>
      <c r="W18" s="52" t="s">
        <v>300</v>
      </c>
      <c r="X18" s="55" t="s">
        <v>334</v>
      </c>
      <c r="Y18" s="54">
        <v>1800000000</v>
      </c>
      <c r="Z18" s="50" t="s">
        <v>71</v>
      </c>
      <c r="AA18" s="52" t="s">
        <v>54</v>
      </c>
      <c r="AB18" s="50" t="s">
        <v>333</v>
      </c>
      <c r="AC18" s="213"/>
      <c r="AD18" s="159"/>
      <c r="AE18" s="234">
        <v>24796529334.529999</v>
      </c>
      <c r="AF18" s="185" t="s">
        <v>309</v>
      </c>
      <c r="AG18" s="201"/>
      <c r="AH18" s="240"/>
      <c r="AI18" s="242"/>
      <c r="AJ18" s="183"/>
    </row>
    <row r="19" spans="1:44" ht="56.1" customHeight="1">
      <c r="A19" s="221"/>
      <c r="B19" s="224"/>
      <c r="C19" s="215"/>
      <c r="D19" s="228"/>
      <c r="E19" s="228"/>
      <c r="F19" s="247"/>
      <c r="G19" s="228"/>
      <c r="H19" s="228"/>
      <c r="I19" s="228"/>
      <c r="J19" s="231"/>
      <c r="K19" s="228"/>
      <c r="L19" s="211"/>
      <c r="M19" s="191"/>
      <c r="N19" s="156"/>
      <c r="O19" s="191"/>
      <c r="P19" s="191"/>
      <c r="Q19" s="211"/>
      <c r="R19" s="208"/>
      <c r="S19" s="191"/>
      <c r="T19" s="211"/>
      <c r="U19" s="233" t="s">
        <v>321</v>
      </c>
      <c r="V19" s="233" t="s">
        <v>326</v>
      </c>
      <c r="W19" s="52" t="s">
        <v>300</v>
      </c>
      <c r="X19" s="55" t="s">
        <v>335</v>
      </c>
      <c r="Y19" s="54">
        <v>2000000000</v>
      </c>
      <c r="Z19" s="50" t="s">
        <v>71</v>
      </c>
      <c r="AA19" s="52" t="s">
        <v>54</v>
      </c>
      <c r="AB19" s="50" t="s">
        <v>333</v>
      </c>
      <c r="AC19" s="213"/>
      <c r="AD19" s="159"/>
      <c r="AE19" s="213"/>
      <c r="AF19" s="159"/>
      <c r="AG19" s="201"/>
      <c r="AH19" s="240"/>
      <c r="AI19" s="242"/>
      <c r="AJ19" s="183"/>
      <c r="AR19" t="s">
        <v>215</v>
      </c>
    </row>
    <row r="20" spans="1:44" ht="85.5">
      <c r="A20" s="221"/>
      <c r="B20" s="224"/>
      <c r="C20" s="215"/>
      <c r="D20" s="228"/>
      <c r="E20" s="228"/>
      <c r="F20" s="247"/>
      <c r="G20" s="228"/>
      <c r="H20" s="228"/>
      <c r="I20" s="228"/>
      <c r="J20" s="231"/>
      <c r="K20" s="228" t="s">
        <v>315</v>
      </c>
      <c r="L20" s="211"/>
      <c r="M20" s="191"/>
      <c r="N20" s="156"/>
      <c r="O20" s="191"/>
      <c r="P20" s="191"/>
      <c r="Q20" s="211"/>
      <c r="R20" s="208"/>
      <c r="S20" s="191"/>
      <c r="T20" s="211"/>
      <c r="U20" s="233"/>
      <c r="V20" s="233"/>
      <c r="W20" s="52" t="s">
        <v>300</v>
      </c>
      <c r="X20" s="55" t="s">
        <v>336</v>
      </c>
      <c r="Y20" s="54">
        <v>2000000000</v>
      </c>
      <c r="Z20" s="50" t="s">
        <v>71</v>
      </c>
      <c r="AA20" s="52" t="s">
        <v>54</v>
      </c>
      <c r="AB20" s="50" t="s">
        <v>304</v>
      </c>
      <c r="AC20" s="213"/>
      <c r="AD20" s="159"/>
      <c r="AE20" s="202"/>
      <c r="AF20" s="204"/>
      <c r="AG20" s="201"/>
      <c r="AH20" s="240"/>
      <c r="AI20" s="242"/>
      <c r="AJ20" s="183"/>
      <c r="AR20" t="s">
        <v>208</v>
      </c>
    </row>
    <row r="21" spans="1:44" ht="72.95" customHeight="1" thickBot="1">
      <c r="A21" s="243"/>
      <c r="B21" s="244"/>
      <c r="C21" s="216"/>
      <c r="D21" s="163"/>
      <c r="E21" s="163"/>
      <c r="F21" s="248"/>
      <c r="G21" s="163"/>
      <c r="H21" s="163"/>
      <c r="I21" s="163"/>
      <c r="J21" s="245"/>
      <c r="K21" s="163"/>
      <c r="L21" s="165"/>
      <c r="M21" s="185"/>
      <c r="N21" s="157"/>
      <c r="O21" s="185"/>
      <c r="P21" s="185"/>
      <c r="Q21" s="165"/>
      <c r="R21" s="209"/>
      <c r="S21" s="185"/>
      <c r="T21" s="165"/>
      <c r="U21" s="51" t="s">
        <v>322</v>
      </c>
      <c r="V21" s="51" t="s">
        <v>327</v>
      </c>
      <c r="W21" s="48" t="s">
        <v>300</v>
      </c>
      <c r="X21" s="74" t="s">
        <v>337</v>
      </c>
      <c r="Y21" s="53">
        <v>730000000</v>
      </c>
      <c r="Z21" s="49" t="s">
        <v>57</v>
      </c>
      <c r="AA21" s="48" t="s">
        <v>54</v>
      </c>
      <c r="AB21" s="49" t="s">
        <v>304</v>
      </c>
      <c r="AC21" s="213"/>
      <c r="AD21" s="159"/>
      <c r="AE21" s="80">
        <v>785000000</v>
      </c>
      <c r="AF21" s="79" t="s">
        <v>411</v>
      </c>
      <c r="AG21" s="201"/>
      <c r="AH21" s="240"/>
      <c r="AI21" s="242"/>
      <c r="AJ21" s="183"/>
      <c r="AR21" t="s">
        <v>209</v>
      </c>
    </row>
    <row r="22" spans="1:44" ht="75" customHeight="1">
      <c r="A22" s="220" t="s">
        <v>234</v>
      </c>
      <c r="B22" s="223" t="s">
        <v>235</v>
      </c>
      <c r="C22" s="214">
        <v>37623</v>
      </c>
      <c r="D22" s="227" t="s">
        <v>407</v>
      </c>
      <c r="E22" s="227" t="s">
        <v>266</v>
      </c>
      <c r="F22" s="246">
        <v>2024130010014</v>
      </c>
      <c r="G22" s="227" t="s">
        <v>270</v>
      </c>
      <c r="H22" s="227" t="s">
        <v>276</v>
      </c>
      <c r="I22" s="227" t="s">
        <v>277</v>
      </c>
      <c r="J22" s="266">
        <v>1</v>
      </c>
      <c r="K22" s="67" t="s">
        <v>340</v>
      </c>
      <c r="L22" s="210" t="s">
        <v>211</v>
      </c>
      <c r="M22" s="210" t="s">
        <v>343</v>
      </c>
      <c r="N22" s="85" t="s">
        <v>416</v>
      </c>
      <c r="O22" s="190" t="s">
        <v>286</v>
      </c>
      <c r="P22" s="190" t="s">
        <v>287</v>
      </c>
      <c r="Q22" s="210">
        <v>365</v>
      </c>
      <c r="R22" s="207">
        <f>1650*3</f>
        <v>4950</v>
      </c>
      <c r="S22" s="258" t="s">
        <v>345</v>
      </c>
      <c r="T22" s="210" t="s">
        <v>344</v>
      </c>
      <c r="U22" s="60" t="s">
        <v>318</v>
      </c>
      <c r="V22" s="60" t="s">
        <v>295</v>
      </c>
      <c r="W22" s="262" t="s">
        <v>300</v>
      </c>
      <c r="X22" s="158" t="s">
        <v>352</v>
      </c>
      <c r="Y22" s="256">
        <v>2223072000</v>
      </c>
      <c r="Z22" s="190" t="s">
        <v>77</v>
      </c>
      <c r="AA22" s="210" t="s">
        <v>54</v>
      </c>
      <c r="AB22" s="190" t="s">
        <v>333</v>
      </c>
      <c r="AC22" s="256">
        <v>223113313</v>
      </c>
      <c r="AD22" s="258" t="s">
        <v>308</v>
      </c>
      <c r="AE22" s="212">
        <v>2000000000</v>
      </c>
      <c r="AF22" s="158" t="s">
        <v>309</v>
      </c>
      <c r="AG22" s="212">
        <f>+AC22+AE22+AE24</f>
        <v>3000000000</v>
      </c>
      <c r="AH22" s="192">
        <v>0</v>
      </c>
      <c r="AI22" s="192" t="s">
        <v>234</v>
      </c>
      <c r="AJ22" s="252" t="s">
        <v>354</v>
      </c>
      <c r="AR22" t="s">
        <v>212</v>
      </c>
    </row>
    <row r="23" spans="1:44" ht="45" customHeight="1">
      <c r="A23" s="221"/>
      <c r="B23" s="224"/>
      <c r="C23" s="215"/>
      <c r="D23" s="228"/>
      <c r="E23" s="228"/>
      <c r="F23" s="247"/>
      <c r="G23" s="228"/>
      <c r="H23" s="228"/>
      <c r="I23" s="228"/>
      <c r="J23" s="267"/>
      <c r="K23" s="163" t="s">
        <v>341</v>
      </c>
      <c r="L23" s="211"/>
      <c r="M23" s="211"/>
      <c r="N23" s="185" t="s">
        <v>417</v>
      </c>
      <c r="O23" s="211"/>
      <c r="P23" s="211"/>
      <c r="Q23" s="211"/>
      <c r="R23" s="211"/>
      <c r="S23" s="259"/>
      <c r="T23" s="211"/>
      <c r="U23" s="47" t="s">
        <v>346</v>
      </c>
      <c r="V23" s="47" t="s">
        <v>349</v>
      </c>
      <c r="W23" s="259"/>
      <c r="X23" s="204"/>
      <c r="Y23" s="203"/>
      <c r="Z23" s="191"/>
      <c r="AA23" s="211"/>
      <c r="AB23" s="211"/>
      <c r="AC23" s="203"/>
      <c r="AD23" s="259"/>
      <c r="AE23" s="202"/>
      <c r="AF23" s="204"/>
      <c r="AG23" s="213"/>
      <c r="AH23" s="193"/>
      <c r="AI23" s="193"/>
      <c r="AJ23" s="253"/>
      <c r="AR23" t="s">
        <v>213</v>
      </c>
    </row>
    <row r="24" spans="1:44" ht="62.1" customHeight="1">
      <c r="A24" s="221"/>
      <c r="B24" s="224"/>
      <c r="C24" s="215"/>
      <c r="D24" s="228"/>
      <c r="E24" s="228"/>
      <c r="F24" s="247"/>
      <c r="G24" s="228"/>
      <c r="H24" s="228"/>
      <c r="I24" s="228"/>
      <c r="J24" s="267"/>
      <c r="K24" s="162"/>
      <c r="L24" s="211"/>
      <c r="M24" s="211"/>
      <c r="N24" s="204"/>
      <c r="O24" s="211"/>
      <c r="P24" s="211"/>
      <c r="Q24" s="211"/>
      <c r="R24" s="211"/>
      <c r="S24" s="259"/>
      <c r="T24" s="211"/>
      <c r="U24" s="47" t="s">
        <v>347</v>
      </c>
      <c r="V24" s="47" t="s">
        <v>350</v>
      </c>
      <c r="W24" s="259" t="s">
        <v>300</v>
      </c>
      <c r="X24" s="185" t="s">
        <v>353</v>
      </c>
      <c r="Y24" s="234">
        <v>306000000</v>
      </c>
      <c r="Z24" s="191" t="s">
        <v>75</v>
      </c>
      <c r="AA24" s="211" t="s">
        <v>54</v>
      </c>
      <c r="AB24" s="191" t="s">
        <v>304</v>
      </c>
      <c r="AC24" s="203"/>
      <c r="AD24" s="259"/>
      <c r="AE24" s="281">
        <v>776886687</v>
      </c>
      <c r="AF24" s="185" t="s">
        <v>412</v>
      </c>
      <c r="AG24" s="213"/>
      <c r="AH24" s="193"/>
      <c r="AI24" s="193"/>
      <c r="AJ24" s="253"/>
    </row>
    <row r="25" spans="1:44" ht="72" thickBot="1">
      <c r="A25" s="222"/>
      <c r="B25" s="225"/>
      <c r="C25" s="226"/>
      <c r="D25" s="229"/>
      <c r="E25" s="229"/>
      <c r="F25" s="265"/>
      <c r="G25" s="229"/>
      <c r="H25" s="229"/>
      <c r="I25" s="229"/>
      <c r="J25" s="268"/>
      <c r="K25" s="64" t="s">
        <v>342</v>
      </c>
      <c r="L25" s="255"/>
      <c r="M25" s="255"/>
      <c r="N25" s="78" t="s">
        <v>418</v>
      </c>
      <c r="O25" s="255"/>
      <c r="P25" s="255"/>
      <c r="Q25" s="255"/>
      <c r="R25" s="255"/>
      <c r="S25" s="260"/>
      <c r="T25" s="255"/>
      <c r="U25" s="65" t="s">
        <v>348</v>
      </c>
      <c r="V25" s="65" t="s">
        <v>351</v>
      </c>
      <c r="W25" s="260"/>
      <c r="X25" s="160"/>
      <c r="Y25" s="235"/>
      <c r="Z25" s="261"/>
      <c r="AA25" s="255"/>
      <c r="AB25" s="255"/>
      <c r="AC25" s="257"/>
      <c r="AD25" s="260"/>
      <c r="AE25" s="154"/>
      <c r="AF25" s="160"/>
      <c r="AG25" s="235"/>
      <c r="AH25" s="251"/>
      <c r="AI25" s="251"/>
      <c r="AJ25" s="254"/>
      <c r="AR25" t="s">
        <v>214</v>
      </c>
    </row>
    <row r="26" spans="1:44" ht="90" customHeight="1">
      <c r="A26" s="220" t="s">
        <v>234</v>
      </c>
      <c r="B26" s="223" t="s">
        <v>236</v>
      </c>
      <c r="C26" s="214">
        <v>37988</v>
      </c>
      <c r="D26" s="227" t="s">
        <v>408</v>
      </c>
      <c r="E26" s="227" t="s">
        <v>267</v>
      </c>
      <c r="F26" s="246">
        <v>2024130010017</v>
      </c>
      <c r="G26" s="227" t="s">
        <v>271</v>
      </c>
      <c r="H26" s="227" t="s">
        <v>278</v>
      </c>
      <c r="I26" s="227" t="s">
        <v>280</v>
      </c>
      <c r="J26" s="263">
        <v>0.5</v>
      </c>
      <c r="K26" s="67" t="s">
        <v>355</v>
      </c>
      <c r="L26" s="269"/>
      <c r="M26" s="190" t="s">
        <v>359</v>
      </c>
      <c r="N26" s="158" t="s">
        <v>419</v>
      </c>
      <c r="O26" s="190" t="s">
        <v>286</v>
      </c>
      <c r="P26" s="190" t="s">
        <v>287</v>
      </c>
      <c r="Q26" s="210">
        <v>365</v>
      </c>
      <c r="R26" s="207">
        <v>1059626</v>
      </c>
      <c r="S26" s="190" t="s">
        <v>360</v>
      </c>
      <c r="T26" s="210" t="s">
        <v>289</v>
      </c>
      <c r="U26" s="60" t="s">
        <v>362</v>
      </c>
      <c r="V26" s="61" t="s">
        <v>368</v>
      </c>
      <c r="W26" s="59" t="s">
        <v>300</v>
      </c>
      <c r="X26" s="62" t="s">
        <v>374</v>
      </c>
      <c r="Y26" s="69">
        <v>500000000</v>
      </c>
      <c r="Z26" s="59" t="s">
        <v>77</v>
      </c>
      <c r="AA26" s="59" t="s">
        <v>54</v>
      </c>
      <c r="AB26" s="62" t="s">
        <v>329</v>
      </c>
      <c r="AC26" s="186">
        <v>1000000000</v>
      </c>
      <c r="AD26" s="190" t="s">
        <v>306</v>
      </c>
      <c r="AE26" s="212">
        <v>300000000</v>
      </c>
      <c r="AF26" s="158" t="s">
        <v>309</v>
      </c>
      <c r="AG26" s="273">
        <f>+AE26+AC26+AE28</f>
        <v>1856212495.99</v>
      </c>
      <c r="AH26" s="192">
        <v>500000000</v>
      </c>
      <c r="AI26" s="278" t="s">
        <v>306</v>
      </c>
      <c r="AJ26" s="252" t="s">
        <v>378</v>
      </c>
    </row>
    <row r="27" spans="1:44" ht="71.25">
      <c r="A27" s="221"/>
      <c r="B27" s="224"/>
      <c r="C27" s="215"/>
      <c r="D27" s="228"/>
      <c r="E27" s="228"/>
      <c r="F27" s="247"/>
      <c r="G27" s="228"/>
      <c r="H27" s="228"/>
      <c r="I27" s="228"/>
      <c r="J27" s="264"/>
      <c r="K27" s="44" t="s">
        <v>356</v>
      </c>
      <c r="L27" s="270"/>
      <c r="M27" s="191"/>
      <c r="N27" s="204"/>
      <c r="O27" s="211"/>
      <c r="P27" s="211"/>
      <c r="Q27" s="211"/>
      <c r="R27" s="211"/>
      <c r="S27" s="211"/>
      <c r="T27" s="211"/>
      <c r="U27" s="47" t="s">
        <v>363</v>
      </c>
      <c r="V27" s="51" t="s">
        <v>369</v>
      </c>
      <c r="W27" s="52" t="s">
        <v>300</v>
      </c>
      <c r="X27" s="50" t="s">
        <v>375</v>
      </c>
      <c r="Y27" s="54">
        <v>215100000</v>
      </c>
      <c r="Z27" s="52" t="s">
        <v>77</v>
      </c>
      <c r="AA27" s="52" t="s">
        <v>54</v>
      </c>
      <c r="AB27" s="50" t="s">
        <v>302</v>
      </c>
      <c r="AC27" s="187"/>
      <c r="AD27" s="191"/>
      <c r="AE27" s="213"/>
      <c r="AF27" s="204"/>
      <c r="AG27" s="274"/>
      <c r="AH27" s="276"/>
      <c r="AI27" s="276"/>
      <c r="AJ27" s="253"/>
    </row>
    <row r="28" spans="1:44" ht="135.94999999999999" customHeight="1">
      <c r="A28" s="221"/>
      <c r="B28" s="224"/>
      <c r="C28" s="215">
        <v>37988</v>
      </c>
      <c r="D28" s="228" t="s">
        <v>257</v>
      </c>
      <c r="E28" s="228"/>
      <c r="F28" s="247"/>
      <c r="G28" s="228"/>
      <c r="H28" s="163" t="s">
        <v>279</v>
      </c>
      <c r="I28" s="228" t="s">
        <v>281</v>
      </c>
      <c r="J28" s="264">
        <v>0.5</v>
      </c>
      <c r="K28" s="44" t="s">
        <v>357</v>
      </c>
      <c r="L28" s="270"/>
      <c r="M28" s="191" t="s">
        <v>361</v>
      </c>
      <c r="N28" s="159" t="s">
        <v>420</v>
      </c>
      <c r="O28" s="191" t="s">
        <v>286</v>
      </c>
      <c r="P28" s="191" t="s">
        <v>287</v>
      </c>
      <c r="Q28" s="211">
        <v>365</v>
      </c>
      <c r="R28" s="208">
        <v>1059626</v>
      </c>
      <c r="S28" s="191" t="s">
        <v>345</v>
      </c>
      <c r="T28" s="211"/>
      <c r="U28" s="47" t="s">
        <v>364</v>
      </c>
      <c r="V28" s="51" t="s">
        <v>370</v>
      </c>
      <c r="W28" s="52" t="s">
        <v>300</v>
      </c>
      <c r="X28" s="50" t="s">
        <v>376</v>
      </c>
      <c r="Y28" s="54">
        <v>155000000</v>
      </c>
      <c r="Z28" s="52" t="s">
        <v>61</v>
      </c>
      <c r="AA28" s="52" t="s">
        <v>54</v>
      </c>
      <c r="AB28" s="50" t="s">
        <v>304</v>
      </c>
      <c r="AC28" s="187"/>
      <c r="AD28" s="191"/>
      <c r="AE28" s="234">
        <v>556212495.99000001</v>
      </c>
      <c r="AF28" s="185" t="s">
        <v>412</v>
      </c>
      <c r="AG28" s="274"/>
      <c r="AH28" s="276"/>
      <c r="AI28" s="276"/>
      <c r="AJ28" s="253"/>
    </row>
    <row r="29" spans="1:44" ht="42.75">
      <c r="A29" s="221"/>
      <c r="B29" s="224"/>
      <c r="C29" s="215"/>
      <c r="D29" s="228"/>
      <c r="E29" s="228"/>
      <c r="F29" s="247"/>
      <c r="G29" s="228"/>
      <c r="H29" s="180"/>
      <c r="I29" s="228"/>
      <c r="J29" s="264"/>
      <c r="K29" s="228" t="s">
        <v>358</v>
      </c>
      <c r="L29" s="270"/>
      <c r="M29" s="191"/>
      <c r="N29" s="159"/>
      <c r="O29" s="191"/>
      <c r="P29" s="191"/>
      <c r="Q29" s="211"/>
      <c r="R29" s="208"/>
      <c r="S29" s="191"/>
      <c r="T29" s="211"/>
      <c r="U29" s="47" t="s">
        <v>365</v>
      </c>
      <c r="V29" s="51" t="s">
        <v>371</v>
      </c>
      <c r="W29" s="165" t="s">
        <v>300</v>
      </c>
      <c r="X29" s="185" t="s">
        <v>377</v>
      </c>
      <c r="Y29" s="234">
        <v>300000000</v>
      </c>
      <c r="Z29" s="211" t="s">
        <v>77</v>
      </c>
      <c r="AA29" s="211" t="s">
        <v>54</v>
      </c>
      <c r="AB29" s="191" t="s">
        <v>304</v>
      </c>
      <c r="AC29" s="187"/>
      <c r="AD29" s="191"/>
      <c r="AE29" s="213"/>
      <c r="AF29" s="159"/>
      <c r="AG29" s="274"/>
      <c r="AH29" s="276"/>
      <c r="AI29" s="276"/>
      <c r="AJ29" s="253"/>
    </row>
    <row r="30" spans="1:44" ht="28.5">
      <c r="A30" s="221"/>
      <c r="B30" s="224"/>
      <c r="C30" s="215"/>
      <c r="D30" s="228"/>
      <c r="E30" s="228"/>
      <c r="F30" s="247"/>
      <c r="G30" s="228"/>
      <c r="H30" s="180"/>
      <c r="I30" s="228"/>
      <c r="J30" s="264"/>
      <c r="K30" s="228"/>
      <c r="L30" s="270"/>
      <c r="M30" s="191"/>
      <c r="N30" s="159"/>
      <c r="O30" s="191"/>
      <c r="P30" s="191"/>
      <c r="Q30" s="211"/>
      <c r="R30" s="208"/>
      <c r="S30" s="191"/>
      <c r="T30" s="211"/>
      <c r="U30" s="47" t="s">
        <v>366</v>
      </c>
      <c r="V30" s="51" t="s">
        <v>372</v>
      </c>
      <c r="W30" s="153"/>
      <c r="X30" s="159"/>
      <c r="Y30" s="213"/>
      <c r="Z30" s="211"/>
      <c r="AA30" s="211"/>
      <c r="AB30" s="211"/>
      <c r="AC30" s="187"/>
      <c r="AD30" s="191"/>
      <c r="AE30" s="213"/>
      <c r="AF30" s="159"/>
      <c r="AG30" s="274"/>
      <c r="AH30" s="276"/>
      <c r="AI30" s="276"/>
      <c r="AJ30" s="253"/>
    </row>
    <row r="31" spans="1:44" ht="29.25" thickBot="1">
      <c r="A31" s="222"/>
      <c r="B31" s="225"/>
      <c r="C31" s="226"/>
      <c r="D31" s="229"/>
      <c r="E31" s="229"/>
      <c r="F31" s="265"/>
      <c r="G31" s="229"/>
      <c r="H31" s="181"/>
      <c r="I31" s="229"/>
      <c r="J31" s="272"/>
      <c r="K31" s="229"/>
      <c r="L31" s="271"/>
      <c r="M31" s="261"/>
      <c r="N31" s="160"/>
      <c r="O31" s="261"/>
      <c r="P31" s="261"/>
      <c r="Q31" s="255"/>
      <c r="R31" s="280"/>
      <c r="S31" s="261"/>
      <c r="T31" s="255"/>
      <c r="U31" s="65" t="s">
        <v>367</v>
      </c>
      <c r="V31" s="65" t="s">
        <v>373</v>
      </c>
      <c r="W31" s="154"/>
      <c r="X31" s="160"/>
      <c r="Y31" s="235"/>
      <c r="Z31" s="255"/>
      <c r="AA31" s="255"/>
      <c r="AB31" s="255"/>
      <c r="AC31" s="279"/>
      <c r="AD31" s="261"/>
      <c r="AE31" s="235"/>
      <c r="AF31" s="160"/>
      <c r="AG31" s="275"/>
      <c r="AH31" s="277"/>
      <c r="AI31" s="277"/>
      <c r="AJ31" s="254"/>
    </row>
  </sheetData>
  <mergeCells count="186">
    <mergeCell ref="AF22:AF23"/>
    <mergeCell ref="AF24:AF25"/>
    <mergeCell ref="AE22:AE23"/>
    <mergeCell ref="AE24:AE25"/>
    <mergeCell ref="AE26:AE27"/>
    <mergeCell ref="A26:A31"/>
    <mergeCell ref="C26:C27"/>
    <mergeCell ref="C28:C31"/>
    <mergeCell ref="AC26:AC31"/>
    <mergeCell ref="Z29:Z31"/>
    <mergeCell ref="AA29:AA31"/>
    <mergeCell ref="AB29:AB31"/>
    <mergeCell ref="W29:W31"/>
    <mergeCell ref="B26:B31"/>
    <mergeCell ref="R26:R27"/>
    <mergeCell ref="S26:S27"/>
    <mergeCell ref="S28:S31"/>
    <mergeCell ref="R28:R31"/>
    <mergeCell ref="Q28:Q31"/>
    <mergeCell ref="P28:P31"/>
    <mergeCell ref="N26:N27"/>
    <mergeCell ref="O26:O27"/>
    <mergeCell ref="O28:O31"/>
    <mergeCell ref="N28:N31"/>
    <mergeCell ref="L28:L31"/>
    <mergeCell ref="K29:K31"/>
    <mergeCell ref="J28:J31"/>
    <mergeCell ref="I28:I31"/>
    <mergeCell ref="H28:H31"/>
    <mergeCell ref="G26:G31"/>
    <mergeCell ref="F26:F31"/>
    <mergeCell ref="AG26:AG31"/>
    <mergeCell ref="AH26:AH31"/>
    <mergeCell ref="AD26:AD31"/>
    <mergeCell ref="AE28:AE31"/>
    <mergeCell ref="AF26:AF27"/>
    <mergeCell ref="AF28:AF31"/>
    <mergeCell ref="E26:E31"/>
    <mergeCell ref="I26:I27"/>
    <mergeCell ref="D26:D27"/>
    <mergeCell ref="D28:D31"/>
    <mergeCell ref="H26:H27"/>
    <mergeCell ref="J26:J27"/>
    <mergeCell ref="AH22:AH25"/>
    <mergeCell ref="Y24:Y25"/>
    <mergeCell ref="Q22:Q25"/>
    <mergeCell ref="R22:R25"/>
    <mergeCell ref="S22:S25"/>
    <mergeCell ref="T22:T25"/>
    <mergeCell ref="K23:K24"/>
    <mergeCell ref="L22:L25"/>
    <mergeCell ref="M22:M25"/>
    <mergeCell ref="O22:O25"/>
    <mergeCell ref="P22:P25"/>
    <mergeCell ref="F22:F25"/>
    <mergeCell ref="G22:G25"/>
    <mergeCell ref="H22:H25"/>
    <mergeCell ref="I22:I25"/>
    <mergeCell ref="J22:J25"/>
    <mergeCell ref="M28:M31"/>
    <mergeCell ref="L26:L27"/>
    <mergeCell ref="AI22:AI25"/>
    <mergeCell ref="AJ22:AJ25"/>
    <mergeCell ref="M26:M27"/>
    <mergeCell ref="P26:P27"/>
    <mergeCell ref="Q26:Q27"/>
    <mergeCell ref="T26:T31"/>
    <mergeCell ref="X29:X31"/>
    <mergeCell ref="Y29:Y31"/>
    <mergeCell ref="AC22:AC25"/>
    <mergeCell ref="AD22:AD25"/>
    <mergeCell ref="AG22:AG25"/>
    <mergeCell ref="Z22:Z23"/>
    <mergeCell ref="Z24:Z25"/>
    <mergeCell ref="AA22:AA23"/>
    <mergeCell ref="AA24:AA25"/>
    <mergeCell ref="AB22:AB23"/>
    <mergeCell ref="AB24:AB25"/>
    <mergeCell ref="W22:W23"/>
    <mergeCell ref="W24:W25"/>
    <mergeCell ref="X22:X23"/>
    <mergeCell ref="X24:X25"/>
    <mergeCell ref="Y22:Y23"/>
    <mergeCell ref="AI26:AI31"/>
    <mergeCell ref="AJ26:AJ31"/>
    <mergeCell ref="AJ14:AJ21"/>
    <mergeCell ref="A14:A21"/>
    <mergeCell ref="B14:B21"/>
    <mergeCell ref="G14:G21"/>
    <mergeCell ref="H14:H21"/>
    <mergeCell ref="I14:I21"/>
    <mergeCell ref="J14:J21"/>
    <mergeCell ref="K14:K16"/>
    <mergeCell ref="K17:K19"/>
    <mergeCell ref="K20:K21"/>
    <mergeCell ref="L14:L21"/>
    <mergeCell ref="U15:U16"/>
    <mergeCell ref="V15:V16"/>
    <mergeCell ref="U17:U18"/>
    <mergeCell ref="V17:V18"/>
    <mergeCell ref="U19:U20"/>
    <mergeCell ref="D14:D21"/>
    <mergeCell ref="E14:E21"/>
    <mergeCell ref="F14:F21"/>
    <mergeCell ref="N14:N17"/>
    <mergeCell ref="N18:N21"/>
    <mergeCell ref="AE18:AE20"/>
    <mergeCell ref="AF18:AF20"/>
    <mergeCell ref="A22:A25"/>
    <mergeCell ref="B22:B25"/>
    <mergeCell ref="C22:C25"/>
    <mergeCell ref="D22:D25"/>
    <mergeCell ref="E22:E25"/>
    <mergeCell ref="Z12:Z13"/>
    <mergeCell ref="AA9:AA11"/>
    <mergeCell ref="AA12:AA13"/>
    <mergeCell ref="H9:H13"/>
    <mergeCell ref="I9:I13"/>
    <mergeCell ref="J9:J13"/>
    <mergeCell ref="V19:V20"/>
    <mergeCell ref="Y9:Y11"/>
    <mergeCell ref="Y12:Y13"/>
    <mergeCell ref="Z9:Z11"/>
    <mergeCell ref="N9:N11"/>
    <mergeCell ref="N12:N13"/>
    <mergeCell ref="N23:N24"/>
    <mergeCell ref="C1:AI1"/>
    <mergeCell ref="C2:AI2"/>
    <mergeCell ref="C3:AI3"/>
    <mergeCell ref="C4:AI4"/>
    <mergeCell ref="C5:AI5"/>
    <mergeCell ref="R14:R21"/>
    <mergeCell ref="S14:S21"/>
    <mergeCell ref="T14:T21"/>
    <mergeCell ref="AC14:AC21"/>
    <mergeCell ref="AD14:AD21"/>
    <mergeCell ref="AE14:AE17"/>
    <mergeCell ref="AF14:AF17"/>
    <mergeCell ref="AG14:AG21"/>
    <mergeCell ref="M14:M21"/>
    <mergeCell ref="O14:O21"/>
    <mergeCell ref="P14:P21"/>
    <mergeCell ref="Q14:Q21"/>
    <mergeCell ref="C14:C21"/>
    <mergeCell ref="F9:F13"/>
    <mergeCell ref="G9:G13"/>
    <mergeCell ref="AH14:AH21"/>
    <mergeCell ref="AI14:AI21"/>
    <mergeCell ref="AJ9:AJ13"/>
    <mergeCell ref="AB9:AB11"/>
    <mergeCell ref="AB12:AB13"/>
    <mergeCell ref="AC9:AC11"/>
    <mergeCell ref="AC12:AC13"/>
    <mergeCell ref="AD9:AD11"/>
    <mergeCell ref="AD12:AD13"/>
    <mergeCell ref="AH9:AH11"/>
    <mergeCell ref="AI9:AI11"/>
    <mergeCell ref="AH12:AH13"/>
    <mergeCell ref="AI12:AI13"/>
    <mergeCell ref="AG9:AG13"/>
    <mergeCell ref="AE9:AE11"/>
    <mergeCell ref="AF9:AF11"/>
    <mergeCell ref="A1:B4"/>
    <mergeCell ref="W6:AB7"/>
    <mergeCell ref="AC6:AJ7"/>
    <mergeCell ref="A6:V7"/>
    <mergeCell ref="A5:B5"/>
    <mergeCell ref="O9:O13"/>
    <mergeCell ref="P9:P13"/>
    <mergeCell ref="Q9:Q13"/>
    <mergeCell ref="R9:R13"/>
    <mergeCell ref="S9:S13"/>
    <mergeCell ref="L9:L13"/>
    <mergeCell ref="K9:K10"/>
    <mergeCell ref="K11:K12"/>
    <mergeCell ref="T9:T13"/>
    <mergeCell ref="W9:W11"/>
    <mergeCell ref="W12:W13"/>
    <mergeCell ref="X9:X11"/>
    <mergeCell ref="X12:X13"/>
    <mergeCell ref="A9:A13"/>
    <mergeCell ref="B9:B13"/>
    <mergeCell ref="C9:C13"/>
    <mergeCell ref="D9:D13"/>
    <mergeCell ref="E9:E13"/>
    <mergeCell ref="M9:M13"/>
  </mergeCells>
  <dataValidations count="1">
    <dataValidation type="list" allowBlank="1" showInputMessage="1" showErrorMessage="1" sqref="L9 L14 L22 L26 L32:L131" xr:uid="{53F5AFE7-0648-4BC3-B595-23D9432F3963}">
      <formula1>$AR$9:$AR$25</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BF56AEF-E26E-4674-BF29-26E9E58D49F0}">
          <x14:formula1>
            <xm:f>ANEXO1!$A$2:$A$21</xm:f>
          </x14:formula1>
          <xm:sqref>Z9 Z12 Z14:Z22 Z24 Z26:Z29 Z32:Z86</xm:sqref>
        </x14:dataValidation>
        <x14:dataValidation type="list" allowBlank="1" showInputMessage="1" showErrorMessage="1" xr:uid="{585F26FA-142C-4EF2-9E2D-B1B94565E479}">
          <x14:formula1>
            <xm:f>ANEXO1!$F$2:$F$7</xm:f>
          </x14:formula1>
          <xm:sqref>AA9 AA12 AA14:AA22 AA24 AA26:AA29 AA32:AA95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A7" sqref="A7"/>
    </sheetView>
  </sheetViews>
  <sheetFormatPr baseColWidth="10" defaultColWidth="10.875" defaultRowHeight="14.25"/>
  <cols>
    <col min="1" max="1" width="20.625" customWidth="1"/>
    <col min="2" max="2" width="25" customWidth="1"/>
    <col min="3" max="3" width="19.625" customWidth="1"/>
    <col min="4" max="4" width="20.375" customWidth="1"/>
    <col min="5" max="6" width="22.875" customWidth="1"/>
    <col min="7" max="7" width="25.125" customWidth="1"/>
  </cols>
  <sheetData>
    <row r="2" spans="1:7" ht="15">
      <c r="A2" s="283" t="s">
        <v>37</v>
      </c>
      <c r="B2" s="284"/>
      <c r="C2" s="284"/>
      <c r="D2" s="284"/>
      <c r="E2" s="284"/>
      <c r="F2" s="284"/>
      <c r="G2" s="285"/>
    </row>
    <row r="3" spans="1:7" s="7" customFormat="1">
      <c r="A3" s="32" t="s">
        <v>38</v>
      </c>
      <c r="B3" s="286" t="s">
        <v>39</v>
      </c>
      <c r="C3" s="286"/>
      <c r="D3" s="286"/>
      <c r="E3" s="286"/>
      <c r="F3" s="286"/>
      <c r="G3" s="33" t="s">
        <v>40</v>
      </c>
    </row>
    <row r="4" spans="1:7" ht="12.75" customHeight="1">
      <c r="A4" s="34">
        <v>45489</v>
      </c>
      <c r="B4" s="287" t="s">
        <v>224</v>
      </c>
      <c r="C4" s="287"/>
      <c r="D4" s="287"/>
      <c r="E4" s="287"/>
      <c r="F4" s="287"/>
      <c r="G4" s="35" t="s">
        <v>225</v>
      </c>
    </row>
    <row r="5" spans="1:7" ht="12.75" customHeight="1">
      <c r="A5" s="36"/>
      <c r="B5" s="287"/>
      <c r="C5" s="287"/>
      <c r="D5" s="287"/>
      <c r="E5" s="287"/>
      <c r="F5" s="287"/>
      <c r="G5" s="35"/>
    </row>
    <row r="6" spans="1:7" ht="15">
      <c r="A6" s="36"/>
      <c r="B6" s="282"/>
      <c r="C6" s="282"/>
      <c r="D6" s="282"/>
      <c r="E6" s="282"/>
      <c r="F6" s="282"/>
      <c r="G6" s="37"/>
    </row>
    <row r="7" spans="1:7" ht="15">
      <c r="A7" s="36"/>
      <c r="B7" s="282"/>
      <c r="C7" s="282"/>
      <c r="D7" s="282"/>
      <c r="E7" s="282"/>
      <c r="F7" s="282"/>
      <c r="G7" s="37"/>
    </row>
    <row r="8" spans="1:7" ht="15">
      <c r="A8" s="36"/>
      <c r="B8" s="38"/>
      <c r="C8" s="38"/>
      <c r="D8" s="38"/>
      <c r="E8" s="38"/>
      <c r="F8" s="38"/>
      <c r="G8" s="37"/>
    </row>
    <row r="9" spans="1:7">
      <c r="A9" s="288" t="s">
        <v>226</v>
      </c>
      <c r="B9" s="289"/>
      <c r="C9" s="289"/>
      <c r="D9" s="289"/>
      <c r="E9" s="289"/>
      <c r="F9" s="289"/>
      <c r="G9" s="290"/>
    </row>
    <row r="10" spans="1:7" s="7" customFormat="1" ht="15">
      <c r="A10" s="39"/>
      <c r="B10" s="286" t="s">
        <v>41</v>
      </c>
      <c r="C10" s="286"/>
      <c r="D10" s="286" t="s">
        <v>42</v>
      </c>
      <c r="E10" s="286"/>
      <c r="F10" s="39" t="s">
        <v>38</v>
      </c>
      <c r="G10" s="39" t="s">
        <v>43</v>
      </c>
    </row>
    <row r="11" spans="1:7">
      <c r="A11" s="40" t="s">
        <v>44</v>
      </c>
      <c r="B11" s="287" t="s">
        <v>45</v>
      </c>
      <c r="C11" s="287"/>
      <c r="D11" s="291" t="s">
        <v>46</v>
      </c>
      <c r="E11" s="291"/>
      <c r="F11" s="36" t="s">
        <v>79</v>
      </c>
      <c r="G11" s="37"/>
    </row>
    <row r="12" spans="1:7">
      <c r="A12" s="40" t="s">
        <v>47</v>
      </c>
      <c r="B12" s="291" t="s">
        <v>48</v>
      </c>
      <c r="C12" s="291"/>
      <c r="D12" s="291" t="s">
        <v>80</v>
      </c>
      <c r="E12" s="291"/>
      <c r="F12" s="36" t="s">
        <v>79</v>
      </c>
      <c r="G12" s="37"/>
    </row>
    <row r="13" spans="1:7">
      <c r="A13" s="40" t="s">
        <v>49</v>
      </c>
      <c r="B13" s="291" t="s">
        <v>48</v>
      </c>
      <c r="C13" s="291"/>
      <c r="D13" s="291" t="s">
        <v>80</v>
      </c>
      <c r="E13" s="291"/>
      <c r="F13" s="36" t="s">
        <v>79</v>
      </c>
      <c r="G13" s="37"/>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workbookViewId="0">
      <selection activeCell="E9" sqref="E9"/>
    </sheetView>
  </sheetViews>
  <sheetFormatPr baseColWidth="10" defaultColWidth="10.875" defaultRowHeight="14.25"/>
  <cols>
    <col min="1" max="1" width="55.375" customWidth="1"/>
    <col min="5" max="5" width="20.125" customWidth="1"/>
    <col min="6" max="6" width="34.625" customWidth="1"/>
  </cols>
  <sheetData>
    <row r="1" spans="1:6" ht="52.5" customHeight="1">
      <c r="A1" s="30" t="s">
        <v>50</v>
      </c>
      <c r="E1" s="8" t="s">
        <v>51</v>
      </c>
      <c r="F1" s="8" t="s">
        <v>52</v>
      </c>
    </row>
    <row r="2" spans="1:6" ht="25.5" customHeight="1">
      <c r="A2" s="29" t="s">
        <v>53</v>
      </c>
      <c r="E2" s="9">
        <v>0</v>
      </c>
      <c r="F2" s="10" t="s">
        <v>54</v>
      </c>
    </row>
    <row r="3" spans="1:6" ht="45" customHeight="1">
      <c r="A3" s="29" t="s">
        <v>55</v>
      </c>
      <c r="E3" s="9">
        <v>1</v>
      </c>
      <c r="F3" s="10" t="s">
        <v>56</v>
      </c>
    </row>
    <row r="4" spans="1:6" ht="45" customHeight="1">
      <c r="A4" s="29" t="s">
        <v>57</v>
      </c>
      <c r="E4" s="9">
        <v>2</v>
      </c>
      <c r="F4" s="10" t="s">
        <v>58</v>
      </c>
    </row>
    <row r="5" spans="1:6" ht="45" customHeight="1">
      <c r="A5" s="29" t="s">
        <v>59</v>
      </c>
      <c r="E5" s="9">
        <v>3</v>
      </c>
      <c r="F5" s="10" t="s">
        <v>60</v>
      </c>
    </row>
    <row r="6" spans="1:6" ht="45" customHeight="1">
      <c r="A6" s="29" t="s">
        <v>61</v>
      </c>
      <c r="E6" s="9">
        <v>4</v>
      </c>
      <c r="F6" s="10" t="s">
        <v>62</v>
      </c>
    </row>
    <row r="7" spans="1:6" ht="45" customHeight="1">
      <c r="A7" s="29" t="s">
        <v>63</v>
      </c>
      <c r="E7" s="9">
        <v>5</v>
      </c>
      <c r="F7" s="10" t="s">
        <v>64</v>
      </c>
    </row>
    <row r="8" spans="1:6" ht="45" customHeight="1">
      <c r="A8" s="29" t="s">
        <v>65</v>
      </c>
    </row>
    <row r="9" spans="1:6" ht="45" customHeight="1">
      <c r="A9" s="29" t="s">
        <v>66</v>
      </c>
    </row>
    <row r="10" spans="1:6" ht="45" customHeight="1">
      <c r="A10" s="29" t="s">
        <v>67</v>
      </c>
    </row>
    <row r="11" spans="1:6" ht="45" customHeight="1">
      <c r="A11" s="29" t="s">
        <v>68</v>
      </c>
    </row>
    <row r="12" spans="1:6" ht="45" customHeight="1">
      <c r="A12" s="29" t="s">
        <v>69</v>
      </c>
    </row>
    <row r="13" spans="1:6" ht="45" customHeight="1">
      <c r="A13" s="29" t="s">
        <v>70</v>
      </c>
    </row>
    <row r="14" spans="1:6" ht="45" customHeight="1">
      <c r="A14" s="29" t="s">
        <v>71</v>
      </c>
    </row>
    <row r="15" spans="1:6" ht="45" customHeight="1">
      <c r="A15" s="29" t="s">
        <v>72</v>
      </c>
    </row>
    <row r="16" spans="1:6" ht="45" customHeight="1">
      <c r="A16" s="29" t="s">
        <v>73</v>
      </c>
    </row>
    <row r="17" spans="1:1" ht="45" customHeight="1">
      <c r="A17" s="29" t="s">
        <v>74</v>
      </c>
    </row>
    <row r="18" spans="1:1" ht="45" customHeight="1">
      <c r="A18" s="29" t="s">
        <v>75</v>
      </c>
    </row>
    <row r="19" spans="1:1" ht="45" customHeight="1">
      <c r="A19" s="29" t="s">
        <v>76</v>
      </c>
    </row>
    <row r="20" spans="1:1" ht="45" customHeight="1">
      <c r="A20" s="29" t="s">
        <v>77</v>
      </c>
    </row>
    <row r="21" spans="1:1" ht="45" customHeight="1">
      <c r="A21" s="29" t="s">
        <v>78</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Maria Elena Gutierrez</cp:lastModifiedBy>
  <dcterms:created xsi:type="dcterms:W3CDTF">2024-07-04T17:50:33Z</dcterms:created>
  <dcterms:modified xsi:type="dcterms:W3CDTF">2024-11-13T17:26:16Z</dcterms:modified>
</cp:coreProperties>
</file>